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. Contexte &amp; mission" sheetId="1" state="visible" r:id="rId3"/>
    <sheet name="2. Lire les flux" sheetId="2" state="visible" r:id="rId4"/>
    <sheet name="3. Anticiper" sheetId="3" state="visible" r:id="rId5"/>
    <sheet name="4. Agir et guider" sheetId="4" state="visible" r:id="rId6"/>
    <sheet name="5. La voix" sheetId="5" state="visible" r:id="rId7"/>
    <sheet name="6. Micro et public" sheetId="6" state="visible" r:id="rId8"/>
    <sheet name="7. L’épreuve" sheetId="7" state="visible" r:id="rId9"/>
    <sheet name="8. Mon score" sheetId="8" state="visible" r:id="rId10"/>
    <sheet name="REF" sheetId="9" state="hidden" r:id="rId11"/>
  </sheets>
  <definedNames>
    <definedName function="false" hidden="false" name="L_CMP" vbProcedure="false">REF!$H$2:$H$6</definedName>
    <definedName function="false" hidden="false" name="L_CRI" vbProcedure="false">REF!$R$2:$R$6</definedName>
    <definedName function="false" hidden="false" name="L_ENN" vbProcedure="false">REF!$I$2:$I$7</definedName>
    <definedName function="false" hidden="false" name="L_LNG" vbProcedure="false">REF!$L$2:$L$3</definedName>
    <definedName function="false" hidden="false" name="L_MET" vbProcedure="false">REF!$K$2:$K$5</definedName>
    <definedName function="false" hidden="false" name="L_ORD5" vbProcedure="false">REF!$T$2:$T$6</definedName>
    <definedName function="false" hidden="false" name="L_PAR" vbProcedure="false">REF!$N$2:$N$6</definedName>
    <definedName function="false" hidden="false" name="L_PRIO" vbProcedure="false">REF!$M$2:$M$4</definedName>
    <definedName function="false" hidden="false" name="L_PUB" vbProcedure="false">REF!$Q$2:$Q$7</definedName>
    <definedName function="false" hidden="false" name="L_SIG" vbProcedure="false">REF!$J$2:$J$4</definedName>
    <definedName function="false" hidden="false" name="L_TON" vbProcedure="false">REF!$O$2:$O$5</definedName>
    <definedName function="false" hidden="false" name="L_TPS" vbProcedure="false">REF!$P$2:$P$4</definedName>
    <definedName function="false" hidden="false" name="L_VF" vbProcedure="false">REF!$S$2:$S$3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<sst xmlns="http://schemas.openxmlformats.org/spreadsheetml/2006/main" count="617" uniqueCount="396">
  <si>
    <t xml:space="preserve">RÉVISION AUTONOME — UNE JOURNÉE AU PARC SPIROU</t>
  </si>
  <si>
    <t xml:space="preserve">TFP Employé de site de loisirs et de culture — Gestion des flux &amp; prise de parole · classeur AUTOCORRIGÉ</t>
  </si>
  <si>
    <t xml:space="preserve">Nom :</t>
  </si>
  <si>
    <t xml:space="preserve">Prénom :</t>
  </si>
  <si>
    <t xml:space="preserve">Secteur / poste :</t>
  </si>
  <si>
    <t xml:space="preserve">Contexte</t>
  </si>
  <si>
    <t xml:space="preserve">Samedi de juillet au Parc Spirou Provence : forte affluence, 34 °C, mistral annoncé pour l’après-midi. Le matin, vous êtes agent d’accueil au carrefour principal ; l’après-midi, vous tenez le micro de la scène et d’un point restauration. La journée va vous mettre devant soixante-dix situations. Pour chacune, une seule question : que faites-vous ? Vous répondez en choisissant dans une liste déroulante — comme sur le terrain, il faut trancher.</t>
  </si>
  <si>
    <t xml:space="preserve">Votre mission</t>
  </si>
  <si>
    <t xml:space="preserve">Feuille 2) lire les flux : comportements et ennemis de la fluidité  ·  feuille 3) anticiper : la chaîne du bouchon, les signaux faibles, la météo  ·  feuille 4) agir et guider : langage positif, les cinq règles, les priorités  ·  feuille 5) la voix : paramètres, ton, message en trois temps  ·  feuille 6) le micro et le public  ·  feuille 7) l’épreuve  ·  feuille 8) mon score.</t>
  </si>
  <si>
    <t xml:space="preserve">Comment ce classeur se corrige</t>
  </si>
  <si>
    <t xml:space="preserve">Chaque réponse est suivie d’une colonne « Contrôle » : dès que vous choisissez, elle affiche ✓ (juste) ou ✗ (à revoir). La colonne « Retour » affiche alors le POURQUOI si vous avez juste, et un INDICE si vous vous êtes trompé — jamais la solution. Changez votre réponse autant de fois qu’il le faut. La feuille « 8. Mon score » compte vos réussites feuille par feuille.</t>
  </si>
  <si>
    <t xml:space="preserve">Un ✗ vous dit qu’il y a une erreur, pas laquelle. Revenez à la règle — la page « Réflexes » de la synthèse en ligne est là pour ça — plutôt que d’essayer les réponses une à une.</t>
  </si>
  <si>
    <t xml:space="preserve">Code couleur des cases</t>
  </si>
  <si>
    <t xml:space="preserve">Case JAUNE — votre réponse : choisissez-la dans la liste déroulante (cliquez sur la case, puis sur la flèche).</t>
  </si>
  <si>
    <t xml:space="preserve">✓ / ✗</t>
  </si>
  <si>
    <t xml:space="preserve">Colonne CONTRÔLE — remplie automatiquement : ✓ juste, ✗ à revoir, vide = pas encore répondu.</t>
  </si>
  <si>
    <t xml:space="preserve">Retour</t>
  </si>
  <si>
    <t xml:space="preserve">Colonne RETOUR — le pourquoi quand c’est juste, un indice quand c’est faux.</t>
  </si>
  <si>
    <t xml:space="preserve">Les horaires et les situations sont des exemples d’entraînement. Sur le terrain, ce sont le planning du parc et les consignes de votre responsable qui font foi.</t>
  </si>
  <si>
    <t xml:space="preserve">2. LIRE LES FLUX — que fait le visiteur, qu’est-ce qui coince ?</t>
  </si>
  <si>
    <t xml:space="preserve">9h30, carrefour principal. Nommez ce que vous voyez.</t>
  </si>
  <si>
    <t xml:space="preserve">A — Quel comportement ?</t>
  </si>
  <si>
    <t xml:space="preserve">N°</t>
  </si>
  <si>
    <t xml:space="preserve">La situation</t>
  </si>
  <si>
    <t xml:space="preserve">Votre réponse</t>
  </si>
  <si>
    <t xml:space="preserve">Contrôle</t>
  </si>
  <si>
    <t xml:space="preserve">À l’embranchement, une famille ralentit, regarde à gauche, à droite, sans vraiment avancer.</t>
  </si>
  <si>
    <t xml:space="preserve">Tout un groupe prend la file de gauche parce que les premiers y sont allés, alors que la droite est vide.</t>
  </si>
  <si>
    <t xml:space="preserve">Un couple s’immobilise au milieu de l’allée pour un selfie devant un décor.</t>
  </si>
  <si>
    <t xml:space="preserve">Huit personnes s’agglutinent devant le plan du parc, à l’entrée.</t>
  </si>
  <si>
    <t xml:space="preserve">Un visiteur fait demi-tour après le carrefour : il vient de voir que les toilettes étaient de l’autre côté.</t>
  </si>
  <si>
    <t xml:space="preserve">B — Quel ennemi de la fluidité ?</t>
  </si>
  <si>
    <t xml:space="preserve">Le panneau « Toilettes » est placé après l’embranchement : on ne le voit qu’une fois engagé.</t>
  </si>
  <si>
    <t xml:space="preserve">Les visiteurs qui sortent de l’attraction coupent la file de ceux qui veulent y entrer.</t>
  </si>
  <si>
    <t xml:space="preserve">À 12h30, la file du restaurant déborde sur l’allée principale.</t>
  </si>
  <si>
    <t xml:space="preserve">Une averse éclate : tout le monde se précipite en même temps vers la seule boutique couverte.</t>
  </si>
  <si>
    <t xml:space="preserve">Un agent attend que l’allée soit bloquée pour intervenir.</t>
  </si>
  <si>
    <t xml:space="preserve">3. ANTICIPER LE BOUCHON — la chaîne, les signaux, la météo</t>
  </si>
  <si>
    <t xml:space="preserve">11h00, la foule grossit. Voyez-le venir.</t>
  </si>
  <si>
    <t xml:space="preserve">A — La chaîne du bouchon : numérotez les cinq maillons de 1 à 5, dans l’ordre</t>
  </si>
  <si>
    <t xml:space="preserve">Les flux se croisent, la file déborde</t>
  </si>
  <si>
    <t xml:space="preserve">Un visiteur hésite à l’embranchement</t>
  </si>
  <si>
    <t xml:space="preserve">L’allée est complètement bloquée</t>
  </si>
  <si>
    <t xml:space="preserve">Personne n’indique la file de droite</t>
  </si>
  <si>
    <t xml:space="preserve">Les suivants font comme lui</t>
  </si>
  <si>
    <t xml:space="preserve">B — Signal faible, bouchon, ou rien d’anormal ?</t>
  </si>
  <si>
    <t xml:space="preserve">Des visiteurs ralentissent à l’approche du carrefour, sans s’arrêter.</t>
  </si>
  <si>
    <t xml:space="preserve">Plusieurs personnes lèvent les yeux et cherchent un panneau.</t>
  </si>
  <si>
    <t xml:space="preserve">L’allée est complètement bloquée, plus personne n’avance.</t>
  </si>
  <si>
    <t xml:space="preserve">Les visiteurs avancent d’un bon pas, en file régulière, vers le spectacle.</t>
  </si>
  <si>
    <t xml:space="preserve">Deux personnes font demi-tour et remontent le flux.</t>
  </si>
  <si>
    <t xml:space="preserve">C — Où le flux va-t-il repartir ?</t>
  </si>
  <si>
    <t xml:space="preserve">14h00, une averse éclate d’un coup.</t>
  </si>
  <si>
    <t xml:space="preserve">15h00, 34 °C en plein soleil.</t>
  </si>
  <si>
    <t xml:space="preserve">Le mistral fait arrêter une attraction haute.</t>
  </si>
  <si>
    <t xml:space="preserve">Il est 12h15.</t>
  </si>
  <si>
    <t xml:space="preserve">4. AGIR ET GUIDER — les mots, l’ordre, les priorités</t>
  </si>
  <si>
    <t xml:space="preserve">15h00, fin du spectacle. À vous d’agir.</t>
  </si>
  <si>
    <t xml:space="preserve">A — Langage positif, ou formulation à reformuler ?</t>
  </si>
  <si>
    <t xml:space="preserve">« Ne courez pas dans la file ! »</t>
  </si>
  <si>
    <t xml:space="preserve">« Le passage se fait par la droite, merci ! »</t>
  </si>
  <si>
    <t xml:space="preserve">« C’est interdit de s’arrêter ici. »</t>
  </si>
  <si>
    <t xml:space="preserve">« Je me renseigne tout de suite pour vous. »</t>
  </si>
  <si>
    <t xml:space="preserve">« Poussez-vous, il y a du monde ! »</t>
  </si>
  <si>
    <t xml:space="preserve">« Venez par ici, vous serez plus à l’aise. »</t>
  </si>
  <si>
    <t xml:space="preserve">B — Les cinq règles d’une communication efficace : numérotez-les de 1 à 5</t>
  </si>
  <si>
    <t xml:space="preserve">Montrer</t>
  </si>
  <si>
    <t xml:space="preserve">Voir</t>
  </si>
  <si>
    <t xml:space="preserve">Vérifier</t>
  </si>
  <si>
    <t xml:space="preserve">Être vu</t>
  </si>
  <si>
    <t xml:space="preserve">Parler clairement</t>
  </si>
  <si>
    <t xml:space="preserve">C — 15h00 : chaque geste relève de quelle priorité ?</t>
  </si>
  <si>
    <t xml:space="preserve">Je me place en amont de l’embranchement, visible, bras levé.</t>
  </si>
  <si>
    <t xml:space="preserve">J’oriente le flux vers l’allée la moins chargée.</t>
  </si>
  <si>
    <t xml:space="preserve">Je demande un renfort à la radio.</t>
  </si>
  <si>
    <t xml:space="preserve">J’invite d’un geste la famille à faire sa photo sur le côté.</t>
  </si>
  <si>
    <t xml:space="preserve">Je garde l’allée centrale libre.</t>
  </si>
  <si>
    <t xml:space="preserve">5. LA VOIX — le bon réglage, le bon ton, les trois temps</t>
  </si>
  <si>
    <t xml:space="preserve">16h00, vous prenez la parole.</t>
  </si>
  <si>
    <t xml:space="preserve">A — Quel paramètre de la voix faut-il régler ?</t>
  </si>
  <si>
    <t xml:space="preserve">Au fond de la salle, personne ne vous entend.</t>
  </si>
  <si>
    <t xml:space="preserve">Vos fins de phrases s’essoufflent.</t>
  </si>
  <si>
    <t xml:space="preserve">Les visiteurs vous font répéter : vous enchaînez les phrases sans pause.</t>
  </si>
  <si>
    <t xml:space="preserve">Votre annonce est juste, mais monotone : personne n’a envie d’y aller.</t>
  </si>
  <si>
    <t xml:space="preserve">On confond « seize heures » et « six heures » : les syllabes se mélangent.</t>
  </si>
  <si>
    <t xml:space="preserve">B — Quel débit et quel ton pour ce message ?</t>
  </si>
  <si>
    <t xml:space="preserve">« Pour votre sécurité, restez derrière la barrière. »</t>
  </si>
  <si>
    <t xml:space="preserve">« Qui est prêt pour la grande chasse au trésor ? »</t>
  </si>
  <si>
    <t xml:space="preserve">« Le parc ferme à 18 h ; dernière entrée aux attractions à 17 h 45. »</t>
  </si>
  <si>
    <t xml:space="preserve">« Chut… Écoutez… La grotte se réveille… »</t>
  </si>
  <si>
    <t xml:space="preserve">« Gardez les mains à l’intérieur pendant tout le parcours. »</t>
  </si>
  <si>
    <t xml:space="preserve">C — Accroche, information ou invitation à agir ?</t>
  </si>
  <si>
    <t xml:space="preserve">« Mesdames et messieurs, bonjour ! »</t>
  </si>
  <si>
    <t xml:space="preserve">« Suivez les panneaux jaunes jusqu’à la scène. »</t>
  </si>
  <si>
    <t xml:space="preserve">« Le spectacle commence dans 15 minutes, sur la grande scène. »</t>
  </si>
  <si>
    <t xml:space="preserve">« Qui aime les pirates ici ? »</t>
  </si>
  <si>
    <t xml:space="preserve">« Installez-vous vite, les meilleures places partent ! »</t>
  </si>
  <si>
    <t xml:space="preserve">6. LE MICRO ET LE PUBLIC — vrai ou faux, et le bon geste</t>
  </si>
  <si>
    <t xml:space="preserve">17h00, dernières annonces de la journée.</t>
  </si>
  <si>
    <t xml:space="preserve">A — Au micro : vrai ou faux ?</t>
  </si>
  <si>
    <t xml:space="preserve">On tient le micro par la grille pour mieux capter la voix.</t>
  </si>
  <si>
    <t xml:space="preserve">La bonne distance : environ une largeur de main, toujours la même.</t>
  </si>
  <si>
    <t xml:space="preserve">Pour tester le micro, on souffle ou on tapote dessus.</t>
  </si>
  <si>
    <t xml:space="preserve">Un sifflement dans les enceintes vient souvent d’un micro trop près d’une enceinte.</t>
  </si>
  <si>
    <t xml:space="preserve">Le micro gomme les « euh » : on peut improviser sans risque.</t>
  </si>
  <si>
    <t xml:space="preserve">Quand l’annonce est finie, on coupe le micro.</t>
  </si>
  <si>
    <t xml:space="preserve">B — Adapter son message : quel est le bon geste ?</t>
  </si>
  <si>
    <t xml:space="preserve">Une personne aveugle vous demande où est la sortie.</t>
  </si>
  <si>
    <t xml:space="preserve">Une personne en fauteuil veut rejoindre la scène du spectacle.</t>
  </si>
  <si>
    <t xml:space="preserve">Trois ados soufflent et regardent leur téléphone pendant l’animation.</t>
  </si>
  <si>
    <t xml:space="preserve">Un groupe de jeunes chahute et couvre votre voix.</t>
  </si>
  <si>
    <t xml:space="preserve">Vous annoncez un spectacle devant quatre-vingts personnes.</t>
  </si>
  <si>
    <t xml:space="preserve">Une famille néerlandaise ne comprend pas votre explication.</t>
  </si>
  <si>
    <t xml:space="preserve">7. L’ÉPREUVE — quel critère le candidat vient-il de réussir ?</t>
  </si>
  <si>
    <t xml:space="preserve">Examen blanc : vous êtes observateur.</t>
  </si>
  <si>
    <t xml:space="preserve">Les critères observés : animer · s’adapter au lieu · s’adapter au public · créer le moment « Waouh » · et, pour les missions restauration et boutique, vendre et encaisser. Grille d’entraînement JMSA, à aligner sur la grille officielle du TFP.</t>
  </si>
  <si>
    <t xml:space="preserve">Dans la grotte, le candidat baisse le volume et ralentit à cause de l’écho.</t>
  </si>
  <si>
    <t xml:space="preserve">Il retient le prénom d’un enfant et lui confie un rôle dans l’animation.</t>
  </si>
  <si>
    <t xml:space="preserve">Il ouvre avec une accroche énergique, regarde tout le public et sourit.</t>
  </si>
  <si>
    <t xml:space="preserve">Face à une personne aveugle, il décrit l’espace avec des repères précis.</t>
  </si>
  <si>
    <t xml:space="preserve">Il découvre le besoin, conseille, propose un complément et rend la monnaie juste.</t>
  </si>
  <si>
    <t xml:space="preserve">8. MON SCORE</t>
  </si>
  <si>
    <t xml:space="preserve">Rempli automatiquement, au fur et à mesure de vos réponses.</t>
  </si>
  <si>
    <t xml:space="preserve">Feuille</t>
  </si>
  <si>
    <t xml:space="preserve">Questions</t>
  </si>
  <si>
    <t xml:space="preserve">Répondues</t>
  </si>
  <si>
    <t xml:space="preserve">Réussies</t>
  </si>
  <si>
    <t xml:space="preserve">Taux de réussite</t>
  </si>
  <si>
    <t xml:space="preserve">2. Lire les flux</t>
  </si>
  <si>
    <t xml:space="preserve">3. Anticiper</t>
  </si>
  <si>
    <t xml:space="preserve">4. Agir et guider</t>
  </si>
  <si>
    <t xml:space="preserve">5. La voix</t>
  </si>
  <si>
    <t xml:space="preserve">6. Micro et public</t>
  </si>
  <si>
    <t xml:space="preserve">7. L’épreuve</t>
  </si>
  <si>
    <t xml:space="preserve">TOTAL</t>
  </si>
  <si>
    <t xml:space="preserve">clé</t>
  </si>
  <si>
    <t xml:space="preserve">feuille</t>
  </si>
  <si>
    <t xml:space="preserve">réponse</t>
  </si>
  <si>
    <t xml:space="preserve">pourquoi (si juste)</t>
  </si>
  <si>
    <t xml:space="preserve">indice (si faux)</t>
  </si>
  <si>
    <t xml:space="preserve">L_CMP</t>
  </si>
  <si>
    <t xml:space="preserve">L_ENN</t>
  </si>
  <si>
    <t xml:space="preserve">L_SIG</t>
  </si>
  <si>
    <t xml:space="preserve">L_MET</t>
  </si>
  <si>
    <t xml:space="preserve">L_LNG</t>
  </si>
  <si>
    <t xml:space="preserve">L_PRIO</t>
  </si>
  <si>
    <t xml:space="preserve">L_PAR</t>
  </si>
  <si>
    <t xml:space="preserve">L_TON</t>
  </si>
  <si>
    <t xml:space="preserve">L_TPS</t>
  </si>
  <si>
    <t xml:space="preserve">L_PUB</t>
  </si>
  <si>
    <t xml:space="preserve">L_CRI</t>
  </si>
  <si>
    <t xml:space="preserve">L_VF</t>
  </si>
  <si>
    <t xml:space="preserve">L_ORD5</t>
  </si>
  <si>
    <t xml:space="preserve">CMP1</t>
  </si>
  <si>
    <t xml:space="preserve">Il hésite</t>
  </si>
  <si>
    <t xml:space="preserve">Il cherche, il regarde autour de lui, il ralentit : c’est l’hésitation. Je vais vers lui avant qu’il ne demande.</t>
  </si>
  <si>
    <t xml:space="preserve">Le visiteur avance-t-il encore ? Que fait son regard ?</t>
  </si>
  <si>
    <t xml:space="preserve">Hésitation</t>
  </si>
  <si>
    <t xml:space="preserve">Signal faible — j’agis maintenant</t>
  </si>
  <si>
    <t xml:space="preserve">Vers les abris couverts</t>
  </si>
  <si>
    <t xml:space="preserve">Langage positif — je la garde</t>
  </si>
  <si>
    <t xml:space="preserve">Sécuriser</t>
  </si>
  <si>
    <t xml:space="preserve">Volume</t>
  </si>
  <si>
    <t xml:space="preserve">Lent, ferme et calme</t>
  </si>
  <si>
    <t xml:space="preserve">L’accroche</t>
  </si>
  <si>
    <t xml:space="preserve">Je guide par la voix avec des repères précis</t>
  </si>
  <si>
    <t xml:space="preserve">Animer</t>
  </si>
  <si>
    <t xml:space="preserve">Vrai</t>
  </si>
  <si>
    <t xml:space="preserve">CMP2</t>
  </si>
  <si>
    <t xml:space="preserve">Il suit les autres</t>
  </si>
  <si>
    <t xml:space="preserve">Même si ce n’est pas le meilleur chemin, il suit les autres. Je montre le bon chemin à la tête du groupe.</t>
  </si>
  <si>
    <t xml:space="preserve">Pourquoi les derniers ont-ils choisi cette file ?</t>
  </si>
  <si>
    <t xml:space="preserve">Attente</t>
  </si>
  <si>
    <t xml:space="preserve">Bouchon installé — il est tard</t>
  </si>
  <si>
    <t xml:space="preserve">Vers l’ombre et les points d’eau</t>
  </si>
  <si>
    <t xml:space="preserve">Formulation négative — je la reformule</t>
  </si>
  <si>
    <t xml:space="preserve">Fluidifier</t>
  </si>
  <si>
    <t xml:space="preserve">Respiration</t>
  </si>
  <si>
    <t xml:space="preserve">Moyen, neutre et clair</t>
  </si>
  <si>
    <t xml:space="preserve">L’information</t>
  </si>
  <si>
    <t xml:space="preserve">Je me mets à sa hauteur et j’indique l’accès adapté</t>
  </si>
  <si>
    <t xml:space="preserve">S’adapter au lieu</t>
  </si>
  <si>
    <t xml:space="preserve">Faux</t>
  </si>
  <si>
    <t xml:space="preserve">CMP3</t>
  </si>
  <si>
    <t xml:space="preserve">Il s’arrête</t>
  </si>
  <si>
    <t xml:space="preserve">Une photo, un téléphone, un groupe à retrouver : il s’arrête. Je propose un endroit à l’écart du passage.</t>
  </si>
  <si>
    <t xml:space="preserve">Le couple bouge-t-il encore ?</t>
  </si>
  <si>
    <t xml:space="preserve">Croisement</t>
  </si>
  <si>
    <t xml:space="preserve">Rien d’anormal — je continue d’observer</t>
  </si>
  <si>
    <t xml:space="preserve">Vers les attractions voisines</t>
  </si>
  <si>
    <t xml:space="preserve">Répartir les rôles</t>
  </si>
  <si>
    <t xml:space="preserve">Débit</t>
  </si>
  <si>
    <t xml:space="preserve">Vif et enthousiaste</t>
  </si>
  <si>
    <t xml:space="preserve">L’invitation à agir</t>
  </si>
  <si>
    <t xml:space="preserve">Je les implique avec une question ou un défi</t>
  </si>
  <si>
    <t xml:space="preserve">S’adapter au public</t>
  </si>
  <si>
    <t xml:space="preserve">CMP4</t>
  </si>
  <si>
    <t xml:space="preserve">Il se regroupe</t>
  </si>
  <si>
    <t xml:space="preserve">Devant un plan, à la sortie d’une attraction, près d’un personnage : il se regroupe. J’écarte le groupe du passage, avec le sourire.</t>
  </si>
  <si>
    <t xml:space="preserve">Combien sont-ils, et autour de quoi ?</t>
  </si>
  <si>
    <t xml:space="preserve">Information tardive</t>
  </si>
  <si>
    <t xml:space="preserve">Vers les restaurants</t>
  </si>
  <si>
    <t xml:space="preserve">Intonation</t>
  </si>
  <si>
    <t xml:space="preserve">Variable et mystérieux, avec des silences</t>
  </si>
  <si>
    <t xml:space="preserve">Calme et ferme, je m’adresse au leader</t>
  </si>
  <si>
    <t xml:space="preserve">Créer le moment « Waouh »</t>
  </si>
  <si>
    <t xml:space="preserve">CMP5</t>
  </si>
  <si>
    <t xml:space="preserve">Il revient sur ses pas</t>
  </si>
  <si>
    <t xml:space="preserve">Il a raté une information : je la lui donne… et je signale où elle manquait, pour les suivants.</t>
  </si>
  <si>
    <t xml:space="preserve">Dans quel sens marche-t-il ?</t>
  </si>
  <si>
    <t xml:space="preserve">Manque d’anticipation</t>
  </si>
  <si>
    <t xml:space="preserve">Articulation</t>
  </si>
  <si>
    <t xml:space="preserve">Je ralentis et je répète l’info clé</t>
  </si>
  <si>
    <t xml:space="preserve">Vendre et encaisser</t>
  </si>
  <si>
    <t xml:space="preserve">ENN1</t>
  </si>
  <si>
    <t xml:space="preserve">L’information doit arriver avant la décision, pas après : c’est une information tardive.</t>
  </si>
  <si>
    <t xml:space="preserve">Le visiteur a-t-il l’information au moment où il choisit ?</t>
  </si>
  <si>
    <t xml:space="preserve">Tout le monde au même endroit</t>
  </si>
  <si>
    <t xml:space="preserve">Phrases courtes, gestes, quelques mots d’anglais</t>
  </si>
  <si>
    <t xml:space="preserve">ENN2</t>
  </si>
  <si>
    <t xml:space="preserve">Deux sens de circulation qui se coupent : c’est un croisement. On sépare, on oriente.</t>
  </si>
  <si>
    <t xml:space="preserve">Combien de sens de circulation au même endroit ?</t>
  </si>
  <si>
    <t xml:space="preserve">ENN3</t>
  </si>
  <si>
    <t xml:space="preserve">Une file qui déborde sur le passage : c’est l’attente. On canalise la file et on informe sur le temps d’attente.</t>
  </si>
  <si>
    <t xml:space="preserve">Qu’est-ce qui déborde sur l’allée ?</t>
  </si>
  <si>
    <t xml:space="preserve">ENN4</t>
  </si>
  <si>
    <t xml:space="preserve">Fin de spectacle, averse, parade : tout le monde au même endroit, au même moment. On se place et on répartit avant le pic.</t>
  </si>
  <si>
    <t xml:space="preserve">Le problème vient-il d’un visiteur, ou de tous à la fois ?</t>
  </si>
  <si>
    <t xml:space="preserve">ENN5</t>
  </si>
  <si>
    <t xml:space="preserve">Réagir quand c’est déjà bloqué, c’est le manque d’anticipation. Les signaux faibles et les trois questions servent à agir avant.</t>
  </si>
  <si>
    <t xml:space="preserve">À quel moment l’agent intervient-il ?</t>
  </si>
  <si>
    <t xml:space="preserve">ORD1</t>
  </si>
  <si>
    <t xml:space="preserve">Hésitation, imitation, information manquante, croisement, bouchon. On ne voit que le dernier maillon ; le premier est le plus facile à couper.</t>
  </si>
  <si>
    <t xml:space="preserve">Où la chaîne commence-t-elle ? Par un seul visiteur.</t>
  </si>
  <si>
    <t xml:space="preserve">ORD2</t>
  </si>
  <si>
    <t xml:space="preserve">ORD3</t>
  </si>
  <si>
    <t xml:space="preserve">ORD4</t>
  </si>
  <si>
    <t xml:space="preserve">ORD5</t>
  </si>
  <si>
    <t xml:space="preserve">SIG1</t>
  </si>
  <si>
    <t xml:space="preserve">Ralentir, c’est souvent hésiter : un sourire et un bras tendu suffisent maintenant.</t>
  </si>
  <si>
    <t xml:space="preserve">Le passage est-il bloqué ? Le mouvement change-t-il ?</t>
  </si>
  <si>
    <t xml:space="preserve">SIG2</t>
  </si>
  <si>
    <t xml:space="preserve">Des regards qui cherchent une information : un panneau manque ou est mal placé. J’agis maintenant.</t>
  </si>
  <si>
    <t xml:space="preserve">Que cherchent ces regards ?</t>
  </si>
  <si>
    <t xml:space="preserve">SIG3</t>
  </si>
  <si>
    <t xml:space="preserve">C’est le dernier maillon : il faudra barrières et renfort. Les signaux faibles venaient avant.</t>
  </si>
  <si>
    <t xml:space="preserve">Peut-on encore parler d’un signe discret ?</t>
  </si>
  <si>
    <t xml:space="preserve">SIG4</t>
  </si>
  <si>
    <t xml:space="preserve">Un flux qui avance est un flux fluide, même s’il est dense : ce n’est pas le nombre qui fait le bouchon, c’est l’arrêt.</t>
  </si>
  <si>
    <t xml:space="preserve">Le nombre fait-il le bouchon, ou l’arrêt ?</t>
  </si>
  <si>
    <t xml:space="preserve">SIG5</t>
  </si>
  <si>
    <t xml:space="preserve">Des personnes qui reviennent en arrière : une information ratée, et un demi-tour qui croise le flux.</t>
  </si>
  <si>
    <t xml:space="preserve">Dans quel sens marchent-elles ?</t>
  </si>
  <si>
    <t xml:space="preserve">MET1</t>
  </si>
  <si>
    <t xml:space="preserve">Tout le monde court vers les boutiques, les restaurants, les allées couvertes : je garde les sorties et les passages dégagés.</t>
  </si>
  <si>
    <t xml:space="preserve">Que cherche un visiteur sous la pluie ?</t>
  </si>
  <si>
    <t xml:space="preserve">MET2</t>
  </si>
  <si>
    <t xml:space="preserve">L’ombre et les points d’eau attirent : les files se déforment, je surveille les malaises.</t>
  </si>
  <si>
    <t xml:space="preserve">Que cherche un visiteur en pleine chaleur ?</t>
  </si>
  <si>
    <t xml:space="preserve">MET3</t>
  </si>
  <si>
    <t xml:space="preserve">Sa file se vide d’un coup : ses visiteurs se reportent sur les attractions voisines. Je préviens le secteur suivant.</t>
  </si>
  <si>
    <t xml:space="preserve">Où vont les visiteurs d’une file qui ferme ?</t>
  </si>
  <si>
    <t xml:space="preserve">MET4</t>
  </si>
  <si>
    <t xml:space="preserve">Midi : restaurants et aires de pique-nique deviennent les points chauds.</t>
  </si>
  <si>
    <t xml:space="preserve">Quel moment de la journée ?</t>
  </si>
  <si>
    <t xml:space="preserve">LNG1</t>
  </si>
  <si>
    <t xml:space="preserve">Elle dit ce qu’il ne faut pas faire. Version positive : « Marchez, s’il vous plaît. »</t>
  </si>
  <si>
    <t xml:space="preserve">Dit-elle ce qu’il faut faire, ou ce qu’il ne faut pas faire ?</t>
  </si>
  <si>
    <t xml:space="preserve">LNG2</t>
  </si>
  <si>
    <t xml:space="preserve">Elle dit ce qu’il faut faire, et elle remercie. À garder, avec le bras tendu vers la droite.</t>
  </si>
  <si>
    <t xml:space="preserve">LNG3</t>
  </si>
  <si>
    <t xml:space="preserve">Version positive : « Venez par ici, vous serez plus à l’aise pour la photo. »</t>
  </si>
  <si>
    <t xml:space="preserve">LNG4</t>
  </si>
  <si>
    <t xml:space="preserve">Bien mieux que « Je sais pas » : le visiteur repart avec une solution.</t>
  </si>
  <si>
    <t xml:space="preserve">LNG5</t>
  </si>
  <si>
    <t xml:space="preserve">Version positive : « Avancez jusqu’au panneau, il y a de la place. »</t>
  </si>
  <si>
    <t xml:space="preserve">LNG6</t>
  </si>
  <si>
    <t xml:space="preserve">Elle invite au lieu d’interdire : le visiteur sait où aller.</t>
  </si>
  <si>
    <t xml:space="preserve">REG1</t>
  </si>
  <si>
    <t xml:space="preserve">Voir, être vu, montrer, parler clairement, vérifier. Parler avant d’être vu, c’est parler dans le vide.</t>
  </si>
  <si>
    <t xml:space="preserve">Peut-on parler à quelqu’un qu’on n’a pas encore repéré ? Et qui vous a vu ?</t>
  </si>
  <si>
    <t xml:space="preserve">REG2</t>
  </si>
  <si>
    <t xml:space="preserve">REG3</t>
  </si>
  <si>
    <t xml:space="preserve">REG4</t>
  </si>
  <si>
    <t xml:space="preserve">REG5</t>
  </si>
  <si>
    <t xml:space="preserve">PRIO1</t>
  </si>
  <si>
    <t xml:space="preserve">Le premier geste, dans les trente premières secondes : je sécurise les déplacements depuis mon poste stratégique.</t>
  </si>
  <si>
    <t xml:space="preserve">Ce geste protège-t-il tout le flux, ou règle-t-il un détail ?</t>
  </si>
  <si>
    <t xml:space="preserve">PRIO2</t>
  </si>
  <si>
    <t xml:space="preserve">Le flux est sécurisé ; je le fais avancer en répartissant les visiteurs.</t>
  </si>
  <si>
    <t xml:space="preserve">Le flux est-il déjà sécurisé ? Que fait ce geste de plus ?</t>
  </si>
  <si>
    <t xml:space="preserve">PRIO3</t>
  </si>
  <si>
    <t xml:space="preserve">Dès que possible, je répartis les rôles : le collègue prendra les questions et les détails.</t>
  </si>
  <si>
    <t xml:space="preserve">Ce geste concerne-t-il le flux, ou l’équipe ?</t>
  </si>
  <si>
    <t xml:space="preserve">PRIO4</t>
  </si>
  <si>
    <t xml:space="preserve">Je fluidifie sans quitter mon poste : un geste suffit, la famille garde sa photo.</t>
  </si>
  <si>
    <t xml:space="preserve">Ce geste débloque-t-il le passage, ou protège-t-il tout le flux ?</t>
  </si>
  <si>
    <t xml:space="preserve">PRIO5</t>
  </si>
  <si>
    <t xml:space="preserve">Une allée centrale libre, c’est un passage sûr pour tous — et pour les secours si besoin.</t>
  </si>
  <si>
    <t xml:space="preserve">Ce geste relève-t-il de la sécurité ?</t>
  </si>
  <si>
    <t xml:space="preserve">PAR1</t>
  </si>
  <si>
    <t xml:space="preserve">Le volume : assez fort pour le dernier rang, sans crier.</t>
  </si>
  <si>
    <t xml:space="preserve">Le problème, c’est la puissance, la vitesse ou la netteté ?</t>
  </si>
  <si>
    <t xml:space="preserve">PAR2</t>
  </si>
  <si>
    <t xml:space="preserve">La respiration, le carburant de la voix : on respire par le ventre pour porter la phrase jusqu’au bout.</t>
  </si>
  <si>
    <t xml:space="preserve">Qu’est-ce qui porte une phrase jusqu’à sa fin ?</t>
  </si>
  <si>
    <t xml:space="preserve">PAR3</t>
  </si>
  <si>
    <t xml:space="preserve">Le débit : une idée, une pause. Au micro, on ralentit encore.</t>
  </si>
  <si>
    <t xml:space="preserve">Le problème, c’est la vitesse ou la puissance ?</t>
  </si>
  <si>
    <t xml:space="preserve">PAR4</t>
  </si>
  <si>
    <t xml:space="preserve">L’intonation, la mélodie de la voix : elle donne le sens et l’émotion.</t>
  </si>
  <si>
    <t xml:space="preserve">Qu’est-ce qui donne de l’émotion à une phrase ?</t>
  </si>
  <si>
    <t xml:space="preserve">PAR5</t>
  </si>
  <si>
    <t xml:space="preserve">L’articulation : ralentir légèrement, ouvrir davantage la bouche, ne jamais forcer.</t>
  </si>
  <si>
    <t xml:space="preserve">Le problème, c’est la netteté des syllabes ?</t>
  </si>
  <si>
    <t xml:space="preserve">TON1</t>
  </si>
  <si>
    <t xml:space="preserve">Consigne de sécurité : débit lent, pauses marquées, ton ferme et calme.</t>
  </si>
  <si>
    <t xml:space="preserve">De quel type de message s’agit-il ?</t>
  </si>
  <si>
    <t xml:space="preserve">TON2</t>
  </si>
  <si>
    <t xml:space="preserve">Animation, accueil : débit vif, ton enthousiaste et souriant.</t>
  </si>
  <si>
    <t xml:space="preserve">Ce message doit-il rassurer, informer ou donner envie ?</t>
  </si>
  <si>
    <t xml:space="preserve">TON3</t>
  </si>
  <si>
    <t xml:space="preserve">Information pratique : débit moyen, ton neutre et clair, et l’info clé répétée.</t>
  </si>
  <si>
    <t xml:space="preserve">Ce message doit-il donner envie, ou informer ?</t>
  </si>
  <si>
    <t xml:space="preserve">TON4</t>
  </si>
  <si>
    <t xml:space="preserve">Ambiance immersive : débit variable, ton mystérieux, contrasté, avec des silences.</t>
  </si>
  <si>
    <t xml:space="preserve">Quelle ambiance ce message veut-il créer ?</t>
  </si>
  <si>
    <t xml:space="preserve">TON5</t>
  </si>
  <si>
    <t xml:space="preserve">C’est une consigne de sécurité : lent, ferme et calme — même dans une ambiance de fête.</t>
  </si>
  <si>
    <t xml:space="preserve">Que se passe-t-il si ce message n’est pas respecté ?</t>
  </si>
  <si>
    <t xml:space="preserve">TPS1</t>
  </si>
  <si>
    <t xml:space="preserve">L’accroche capte l’attention : un appel, une question, un son.</t>
  </si>
  <si>
    <t xml:space="preserve">Cette phrase donne-t-elle une information ?</t>
  </si>
  <si>
    <t xml:space="preserve">TPS2</t>
  </si>
  <si>
    <t xml:space="preserve">L’invitation à agir dit au visiteur ce qu’il doit faire, maintenant.</t>
  </si>
  <si>
    <t xml:space="preserve">Cette phrase demande-t-elle au visiteur de faire quelque chose ?</t>
  </si>
  <si>
    <t xml:space="preserve">TPS3</t>
  </si>
  <si>
    <t xml:space="preserve">L’information : une seule idée clé — quoi, où, quand.</t>
  </si>
  <si>
    <t xml:space="preserve">Cette phrase répond-elle à quoi, où, quand ?</t>
  </si>
  <si>
    <t xml:space="preserve">TPS4</t>
  </si>
  <si>
    <t xml:space="preserve">Une question au public est une excellente accroche.</t>
  </si>
  <si>
    <t xml:space="preserve">À quoi sert une question posée au public ?</t>
  </si>
  <si>
    <t xml:space="preserve">TPS5</t>
  </si>
  <si>
    <t xml:space="preserve">Elle pousse à l’action : c’est l’invitation à agir, la fin de l’annonce.</t>
  </si>
  <si>
    <t xml:space="preserve">Cette phrase demande-t-elle de faire quelque chose ?</t>
  </si>
  <si>
    <t xml:space="preserve">VF1</t>
  </si>
  <si>
    <t xml:space="preserve">On le tient par le corps : une main sur la grille étouffe le son.</t>
  </si>
  <si>
    <t xml:space="preserve">Par où le son entre-t-il dans le micro ?</t>
  </si>
  <si>
    <t xml:space="preserve">VF2</t>
  </si>
  <si>
    <t xml:space="preserve">Distance constante : trop près, ça sature ; trop loin, la voix se perd.</t>
  </si>
  <si>
    <t xml:space="preserve">Que se passe-t-il si la distance change sans cesse ?</t>
  </si>
  <si>
    <t xml:space="preserve">VF3</t>
  </si>
  <si>
    <t xml:space="preserve">On teste en parlant : « un, deux ». Souffler ou tapoter abîme le micro et agresse les oreilles.</t>
  </si>
  <si>
    <t xml:space="preserve">Comment teste-t-on un micro proprement ?</t>
  </si>
  <si>
    <t xml:space="preserve">VF4</t>
  </si>
  <si>
    <t xml:space="preserve">C’est l’effet Larsen : le micro capte le son de l’enceinte, qui le renvoie amplifié, en boucle.</t>
  </si>
  <si>
    <t xml:space="preserve">D’où vient le son qui boucle ?</t>
  </si>
  <si>
    <t xml:space="preserve">VF5</t>
  </si>
  <si>
    <t xml:space="preserve">Le micro amplifie tout : la clarté comme les « euh », le souffle et le ton agacé.</t>
  </si>
  <si>
    <t xml:space="preserve">Le micro filtre-t-il, ou amplifie-t-il ?</t>
  </si>
  <si>
    <t xml:space="preserve">VF6</t>
  </si>
  <si>
    <t xml:space="preserve">Micro fini = micro coupé : une conversation privée diffusée dans tout le parc, ça n’arrive qu’une fois.</t>
  </si>
  <si>
    <t xml:space="preserve">Que risque-t-on avec un micro resté ouvert ?</t>
  </si>
  <si>
    <t xml:space="preserve">PUB1</t>
  </si>
  <si>
    <t xml:space="preserve">Je guide par la voix : « à votre droite, à dix pas », jamais « là-bas ». Je propose mon bras.</t>
  </si>
  <si>
    <t xml:space="preserve">De quoi a-t-elle besoin pour se repérer ?</t>
  </si>
  <si>
    <t xml:space="preserve">PUB2</t>
  </si>
  <si>
    <t xml:space="preserve">Je me mets à sa hauteur et j’indique l’itinéraire et l’accès adaptés. Je parle à la personne, pas à son accompagnant.</t>
  </si>
  <si>
    <t xml:space="preserve">Quel itinéraire est praticable pour elle ?</t>
  </si>
  <si>
    <t xml:space="preserve">PUB3</t>
  </si>
  <si>
    <t xml:space="preserve">Je les implique : une question, un défi, de l’humour. Et je rassure le parent s’il est là.</t>
  </si>
  <si>
    <t xml:space="preserve">Comment transformer des spectateurs en participants ?</t>
  </si>
  <si>
    <t xml:space="preserve">PUB4</t>
  </si>
  <si>
    <t xml:space="preserve">Calme et ferme : je m’adresse au leader et je fixe le cadre en une phrase. Crier, c’est entrer dans leur jeu.</t>
  </si>
  <si>
    <t xml:space="preserve">Faut-il crier plus fort qu’eux ?</t>
  </si>
  <si>
    <t xml:space="preserve">PUB5</t>
  </si>
  <si>
    <t xml:space="preserve">Grand groupe : je ralentis, je répète l’info clé, je vérifie que le fond a entendu.</t>
  </si>
  <si>
    <t xml:space="preserve">Qu’est-ce qui aide le fond du groupe à comprendre ?</t>
  </si>
  <si>
    <t xml:space="preserve">PUB6</t>
  </si>
  <si>
    <t xml:space="preserve">Phrases courtes, gestes, chiffres montrés avec les doigts, quelques mots d’anglais.</t>
  </si>
  <si>
    <t xml:space="preserve">Quels moyens passent au-delà de la langue ?</t>
  </si>
  <si>
    <t xml:space="preserve">CRI1</t>
  </si>
  <si>
    <t xml:space="preserve">Il adapte sa voix aux contraintes du lieu : l’écho des grottes oblige à ralentir.</t>
  </si>
  <si>
    <t xml:space="preserve">Ce qu’il adapte, c’est à cause de qui, ou de quoi ?</t>
  </si>
  <si>
    <t xml:space="preserve">CRI2</t>
  </si>
  <si>
    <t xml:space="preserve">Une attention personnelle que la famille racontera en rentrant : c’est le moment « Waouh ».</t>
  </si>
  <si>
    <t xml:space="preserve">Qu’est-ce que la famille racontera ce soir ?</t>
  </si>
  <si>
    <t xml:space="preserve">CRI3</t>
  </si>
  <si>
    <t xml:space="preserve">Accroche, énergie, regard, sourire : c’est le critère « animer ».</t>
  </si>
  <si>
    <t xml:space="preserve">Ce geste concerne-t-il le lieu, le public tiré, ou l’animation elle-même ?</t>
  </si>
  <si>
    <t xml:space="preserve">CRI4</t>
  </si>
  <si>
    <t xml:space="preserve">Il adapte ses mots au public tiré au sort : c’est « s’adapter au public ».</t>
  </si>
  <si>
    <t xml:space="preserve">Ce qu’il adapte, c’est à cause du lieu, ou de la personne ?</t>
  </si>
  <si>
    <t xml:space="preserve">CRI5</t>
  </si>
  <si>
    <t xml:space="preserve">Découverte, conseil, vente complémentaire, encaissement juste : c’est « vendre et encaisser ».</t>
  </si>
  <si>
    <t xml:space="preserve">Dans quelle mission est-on ?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</si>
</sst>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\ %"/>
    <numFmt numFmtId="166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A3A5C"/>
      <name val="Calibri"/>
      <family val="0"/>
      <charset val="1"/>
    </font>
    <font>
      <i val="true"/>
      <sz val="10"/>
      <color rgb="FF5A6675"/>
      <name val="Calibri"/>
      <family val="0"/>
      <charset val="1"/>
    </font>
    <font>
      <b val="true"/>
      <sz val="10.5"/>
      <color rgb="FF1A3A5C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0.5"/>
      <color rgb="FF1A3A5C"/>
      <name val="Calibri"/>
      <family val="0"/>
      <charset val="1"/>
    </font>
    <font>
      <b val="true"/>
      <sz val="10.5"/>
      <color rgb="FF92400E"/>
      <name val="Calibri"/>
      <family val="0"/>
      <charset val="1"/>
    </font>
    <font>
      <i val="true"/>
      <sz val="9.5"/>
      <color rgb="FF5A6675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1A3A5C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7ED"/>
      </patternFill>
    </fill>
    <fill>
      <patternFill patternType="solid">
        <fgColor rgb="FF2ABEAA"/>
        <bgColor rgb="FF339966"/>
      </patternFill>
    </fill>
    <fill>
      <patternFill patternType="solid">
        <fgColor rgb="FFF4F8FC"/>
        <bgColor rgb="FFEEF1F5"/>
      </patternFill>
    </fill>
    <fill>
      <patternFill patternType="solid">
        <fgColor rgb="FFFFF7ED"/>
        <bgColor rgb="FFF4F8FC"/>
      </patternFill>
    </fill>
    <fill>
      <patternFill patternType="solid">
        <fgColor rgb="FFEEF1F5"/>
        <bgColor rgb="FFF4F8FC"/>
      </patternFill>
    </fill>
    <fill>
      <patternFill patternType="solid">
        <fgColor rgb="FF1A3A5C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15803D"/>
        <sz val="13"/>
      </font>
      <fill>
        <patternFill>
          <bgColor rgb="FFDCFCE7"/>
        </patternFill>
      </fill>
    </dxf>
    <dxf>
      <font>
        <b val="1"/>
        <color rgb="FFB91C1C"/>
        <sz val="13"/>
      </font>
      <fill>
        <patternFill>
          <bgColor rgb="FFFEE2E2"/>
        </patternFill>
      </fill>
    </dxf>
    <dxf>
      <font>
        <b val="1"/>
        <color rgb="FF15803D"/>
      </font>
    </dxf>
    <dxf>
      <font>
        <b val="1"/>
        <color rgb="FFB9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B91C1C"/>
      <rgbColor rgb="FFFFF2CC"/>
      <rgbColor rgb="FFDCFCE7"/>
      <rgbColor rgb="FF660066"/>
      <rgbColor rgb="FFFF8080"/>
      <rgbColor rgb="FF0066CC"/>
      <rgbColor rgb="FFD8E0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5"/>
      <rgbColor rgb="FFF4F8FC"/>
      <rgbColor rgb="FFFFF7ED"/>
      <rgbColor rgb="FF99CCFF"/>
      <rgbColor rgb="FFFF99CC"/>
      <rgbColor rgb="FFCC99FF"/>
      <rgbColor rgb="FFFEE2E2"/>
      <rgbColor rgb="FF3366FF"/>
      <rgbColor rgb="FF2ABEAA"/>
      <rgbColor rgb="FF99CC00"/>
      <rgbColor rgb="FFFFCC00"/>
      <rgbColor rgb="FFFF9900"/>
      <rgbColor rgb="FFFF6600"/>
      <rgbColor rgb="FF5A6675"/>
      <rgbColor rgb="FF969696"/>
      <rgbColor rgb="FF1A3A5C"/>
      <rgbColor rgb="FF339966"/>
      <rgbColor rgb="FF003300"/>
      <rgbColor rgb="FF333300"/>
      <rgbColor rgb="FF92400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3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3" t="s">
        <v>3</v>
      </c>
      <c r="D4" s="4"/>
    </row>
    <row r="5" customFormat="false" ht="15" hidden="false" customHeight="false" outlineLevel="0" collapsed="false">
      <c r="A5" s="3" t="s">
        <v>4</v>
      </c>
      <c r="B5" s="4"/>
    </row>
    <row r="7" customFormat="false" ht="19.5" hidden="false" customHeight="true" outlineLevel="0" collapsed="false">
      <c r="A7" s="5" t="s">
        <v>5</v>
      </c>
      <c r="B7" s="5"/>
      <c r="C7" s="5"/>
      <c r="D7" s="5"/>
      <c r="E7" s="5"/>
    </row>
    <row r="8" customFormat="false" ht="78" hidden="false" customHeight="true" outlineLevel="0" collapsed="false">
      <c r="A8" s="6" t="s">
        <v>6</v>
      </c>
      <c r="B8" s="6"/>
      <c r="C8" s="6"/>
      <c r="D8" s="6"/>
      <c r="E8" s="6"/>
    </row>
    <row r="10" customFormat="false" ht="19.5" hidden="false" customHeight="true" outlineLevel="0" collapsed="false">
      <c r="A10" s="5" t="s">
        <v>7</v>
      </c>
      <c r="B10" s="5"/>
      <c r="C10" s="5"/>
      <c r="D10" s="5"/>
      <c r="E10" s="5"/>
    </row>
    <row r="11" customFormat="false" ht="61.5" hidden="false" customHeight="true" outlineLevel="0" collapsed="false">
      <c r="A11" s="6" t="s">
        <v>8</v>
      </c>
      <c r="B11" s="6"/>
      <c r="C11" s="6"/>
      <c r="D11" s="6"/>
      <c r="E11" s="6"/>
    </row>
    <row r="13" customFormat="false" ht="19.5" hidden="false" customHeight="true" outlineLevel="0" collapsed="false">
      <c r="A13" s="5" t="s">
        <v>9</v>
      </c>
      <c r="B13" s="5"/>
      <c r="C13" s="5"/>
      <c r="D13" s="5"/>
      <c r="E13" s="5"/>
    </row>
    <row r="14" customFormat="false" ht="78" hidden="false" customHeight="true" outlineLevel="0" collapsed="false">
      <c r="A14" s="6" t="s">
        <v>10</v>
      </c>
      <c r="B14" s="6"/>
      <c r="C14" s="6"/>
      <c r="D14" s="6"/>
      <c r="E14" s="6"/>
    </row>
    <row r="15" customFormat="false" ht="33.75" hidden="false" customHeight="true" outlineLevel="0" collapsed="false">
      <c r="A15" s="7" t="s">
        <v>11</v>
      </c>
      <c r="B15" s="7"/>
      <c r="C15" s="7"/>
      <c r="D15" s="7"/>
      <c r="E15" s="7"/>
    </row>
    <row r="17" customFormat="false" ht="19.5" hidden="false" customHeight="true" outlineLevel="0" collapsed="false">
      <c r="A17" s="5" t="s">
        <v>12</v>
      </c>
      <c r="B17" s="5"/>
      <c r="C17" s="5"/>
      <c r="D17" s="5"/>
      <c r="E17" s="5"/>
    </row>
    <row r="18" customFormat="false" ht="15" hidden="false" customHeight="false" outlineLevel="0" collapsed="false">
      <c r="A18" s="4"/>
      <c r="B18" s="8" t="s">
        <v>13</v>
      </c>
      <c r="C18" s="8"/>
      <c r="D18" s="8"/>
      <c r="E18" s="8"/>
    </row>
    <row r="19" customFormat="false" ht="15" hidden="false" customHeight="false" outlineLevel="0" collapsed="false">
      <c r="A19" s="9" t="s">
        <v>14</v>
      </c>
      <c r="B19" s="8" t="s">
        <v>15</v>
      </c>
      <c r="C19" s="8"/>
      <c r="D19" s="8"/>
      <c r="E19" s="8"/>
    </row>
    <row r="20" customFormat="false" ht="15" hidden="false" customHeight="false" outlineLevel="0" collapsed="false">
      <c r="A20" s="10" t="s">
        <v>16</v>
      </c>
      <c r="B20" s="8" t="s">
        <v>17</v>
      </c>
      <c r="C20" s="8"/>
      <c r="D20" s="8"/>
      <c r="E20" s="8"/>
    </row>
    <row r="22" customFormat="false" ht="33.75" hidden="false" customHeight="true" outlineLevel="0" collapsed="false">
      <c r="A22" s="11" t="s">
        <v>18</v>
      </c>
      <c r="B22" s="11"/>
      <c r="C22" s="11"/>
      <c r="D22" s="11"/>
      <c r="E22" s="11"/>
    </row>
  </sheetData>
  <mergeCells count="12">
    <mergeCell ref="A7:E7"/>
    <mergeCell ref="A8:E8"/>
    <mergeCell ref="A10:E10"/>
    <mergeCell ref="A11:E11"/>
    <mergeCell ref="A13:E13"/>
    <mergeCell ref="A14:E14"/>
    <mergeCell ref="A15:E15"/>
    <mergeCell ref="A17:E17"/>
    <mergeCell ref="B18:E18"/>
    <mergeCell ref="B19:E19"/>
    <mergeCell ref="B20:E20"/>
    <mergeCell ref="A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19.5" hidden="false" customHeight="true" outlineLevel="0" collapsed="false">
      <c r="A4" s="5" t="s">
        <v>21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45.75" hidden="false" customHeight="true" outlineLevel="0" collapsed="false">
      <c r="A6" s="9" t="n">
        <v>1</v>
      </c>
      <c r="B6" s="14" t="s">
        <v>26</v>
      </c>
      <c r="C6" s="15"/>
      <c r="D6" s="9" t="str">
        <f aca="false">IF(C6="","",IF(C6=REF!$C$2,"✓","✗"))</f>
        <v/>
      </c>
      <c r="E6" s="16" t="str">
        <f aca="false">IF(D6="","",IF(D6="✓",REF!$D$2,"Indice : "&amp;REF!$E$2))</f>
        <v/>
      </c>
    </row>
    <row r="7" customFormat="false" ht="45.75" hidden="false" customHeight="true" outlineLevel="0" collapsed="false">
      <c r="A7" s="9" t="n">
        <v>2</v>
      </c>
      <c r="B7" s="14" t="s">
        <v>27</v>
      </c>
      <c r="C7" s="15"/>
      <c r="D7" s="9" t="str">
        <f aca="false">IF(C7="","",IF(C7=REF!$C$3,"✓","✗"))</f>
        <v/>
      </c>
      <c r="E7" s="16" t="str">
        <f aca="false">IF(D7="","",IF(D7="✓",REF!$D$3,"Indice : "&amp;REF!$E$3))</f>
        <v/>
      </c>
    </row>
    <row r="8" customFormat="false" ht="45.75" hidden="false" customHeight="true" outlineLevel="0" collapsed="false">
      <c r="A8" s="9" t="n">
        <v>3</v>
      </c>
      <c r="B8" s="14" t="s">
        <v>28</v>
      </c>
      <c r="C8" s="15"/>
      <c r="D8" s="9" t="str">
        <f aca="false">IF(C8="","",IF(C8=REF!$C$4,"✓","✗"))</f>
        <v/>
      </c>
      <c r="E8" s="16" t="str">
        <f aca="false">IF(D8="","",IF(D8="✓",REF!$D$4,"Indice : "&amp;REF!$E$4))</f>
        <v/>
      </c>
    </row>
    <row r="9" customFormat="false" ht="45.75" hidden="false" customHeight="true" outlineLevel="0" collapsed="false">
      <c r="A9" s="9" t="n">
        <v>4</v>
      </c>
      <c r="B9" s="14" t="s">
        <v>29</v>
      </c>
      <c r="C9" s="15"/>
      <c r="D9" s="9" t="str">
        <f aca="false">IF(C9="","",IF(C9=REF!$C$5,"✓","✗"))</f>
        <v/>
      </c>
      <c r="E9" s="16" t="str">
        <f aca="false">IF(D9="","",IF(D9="✓",REF!$D$5,"Indice : "&amp;REF!$E$5))</f>
        <v/>
      </c>
    </row>
    <row r="10" customFormat="false" ht="45.75" hidden="false" customHeight="true" outlineLevel="0" collapsed="false">
      <c r="A10" s="9" t="n">
        <v>5</v>
      </c>
      <c r="B10" s="14" t="s">
        <v>30</v>
      </c>
      <c r="C10" s="15"/>
      <c r="D10" s="9" t="str">
        <f aca="false">IF(C10="","",IF(C10=REF!$C$6,"✓","✗"))</f>
        <v/>
      </c>
      <c r="E10" s="16" t="str">
        <f aca="false">IF(D10="","",IF(D10="✓",REF!$D$6,"Indice : "&amp;REF!$E$6))</f>
        <v/>
      </c>
    </row>
    <row r="12" customFormat="false" ht="19.5" hidden="false" customHeight="true" outlineLevel="0" collapsed="false">
      <c r="A12" s="5" t="s">
        <v>31</v>
      </c>
      <c r="B12" s="5"/>
      <c r="C12" s="5"/>
      <c r="D12" s="5"/>
      <c r="E12" s="5"/>
    </row>
    <row r="13" customFormat="false" ht="18" hidden="false" customHeight="true" outlineLevel="0" collapsed="false">
      <c r="A13" s="12" t="s">
        <v>22</v>
      </c>
      <c r="B13" s="13" t="s">
        <v>23</v>
      </c>
      <c r="C13" s="13" t="s">
        <v>24</v>
      </c>
      <c r="D13" s="12" t="s">
        <v>25</v>
      </c>
      <c r="E13" s="13" t="s">
        <v>16</v>
      </c>
    </row>
    <row r="14" customFormat="false" ht="45.75" hidden="false" customHeight="true" outlineLevel="0" collapsed="false">
      <c r="A14" s="9" t="n">
        <v>1</v>
      </c>
      <c r="B14" s="14" t="s">
        <v>32</v>
      </c>
      <c r="C14" s="15"/>
      <c r="D14" s="9" t="str">
        <f aca="false">IF(C14="","",IF(C14=REF!$C$7,"✓","✗"))</f>
        <v/>
      </c>
      <c r="E14" s="16" t="str">
        <f aca="false">IF(D14="","",IF(D14="✓",REF!$D$7,"Indice : "&amp;REF!$E$7))</f>
        <v/>
      </c>
    </row>
    <row r="15" customFormat="false" ht="45.75" hidden="false" customHeight="true" outlineLevel="0" collapsed="false">
      <c r="A15" s="9" t="n">
        <v>2</v>
      </c>
      <c r="B15" s="14" t="s">
        <v>33</v>
      </c>
      <c r="C15" s="15"/>
      <c r="D15" s="9" t="str">
        <f aca="false">IF(C15="","",IF(C15=REF!$C$8,"✓","✗"))</f>
        <v/>
      </c>
      <c r="E15" s="16" t="str">
        <f aca="false">IF(D15="","",IF(D15="✓",REF!$D$8,"Indice : "&amp;REF!$E$8))</f>
        <v/>
      </c>
    </row>
    <row r="16" customFormat="false" ht="45.75" hidden="false" customHeight="true" outlineLevel="0" collapsed="false">
      <c r="A16" s="9" t="n">
        <v>3</v>
      </c>
      <c r="B16" s="14" t="s">
        <v>34</v>
      </c>
      <c r="C16" s="15"/>
      <c r="D16" s="9" t="str">
        <f aca="false">IF(C16="","",IF(C16=REF!$C$9,"✓","✗"))</f>
        <v/>
      </c>
      <c r="E16" s="16" t="str">
        <f aca="false">IF(D16="","",IF(D16="✓",REF!$D$9,"Indice : "&amp;REF!$E$9))</f>
        <v/>
      </c>
    </row>
    <row r="17" customFormat="false" ht="45.75" hidden="false" customHeight="true" outlineLevel="0" collapsed="false">
      <c r="A17" s="9" t="n">
        <v>4</v>
      </c>
      <c r="B17" s="14" t="s">
        <v>35</v>
      </c>
      <c r="C17" s="15"/>
      <c r="D17" s="9" t="str">
        <f aca="false">IF(C17="","",IF(C17=REF!$C$10,"✓","✗"))</f>
        <v/>
      </c>
      <c r="E17" s="16" t="str">
        <f aca="false">IF(D17="","",IF(D17="✓",REF!$D$10,"Indice : "&amp;REF!$E$10))</f>
        <v/>
      </c>
    </row>
    <row r="18" customFormat="false" ht="45.75" hidden="false" customHeight="true" outlineLevel="0" collapsed="false">
      <c r="A18" s="9" t="n">
        <v>5</v>
      </c>
      <c r="B18" s="14" t="s">
        <v>36</v>
      </c>
      <c r="C18" s="15"/>
      <c r="D18" s="9" t="str">
        <f aca="false">IF(C18="","",IF(C18=REF!$C$11,"✓","✗"))</f>
        <v/>
      </c>
      <c r="E18" s="16" t="str">
        <f aca="false">IF(D18="","",IF(D18="✓",REF!$D$11,"Indice : "&amp;REF!$E$11))</f>
        <v/>
      </c>
    </row>
  </sheetData>
  <mergeCells count="2">
    <mergeCell ref="A4:E4"/>
    <mergeCell ref="A12:E12"/>
  </mergeCells>
  <conditionalFormatting sqref="D6:D10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4:D18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dataValidations count="2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0" type="list">
      <formula1>L_CMP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4:C18" type="list">
      <formula1>L_ENN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37</v>
      </c>
    </row>
    <row r="2" customFormat="false" ht="15" hidden="false" customHeight="false" outlineLevel="0" collapsed="false">
      <c r="A2" s="2" t="s">
        <v>38</v>
      </c>
    </row>
    <row r="4" customFormat="false" ht="19.5" hidden="false" customHeight="true" outlineLevel="0" collapsed="false">
      <c r="A4" s="5" t="s">
        <v>39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24" hidden="false" customHeight="true" outlineLevel="0" collapsed="false">
      <c r="A6" s="9" t="n">
        <v>1</v>
      </c>
      <c r="B6" s="14" t="s">
        <v>40</v>
      </c>
      <c r="C6" s="15"/>
      <c r="D6" s="9" t="str">
        <f aca="false">IF(C6="","",IF(VALUE(C6&amp;"")=REF!$C$12,"✓","✗"))</f>
        <v/>
      </c>
      <c r="E6" s="16" t="str">
        <f aca="false">IF(D6="","",IF(D6="✓",REF!$D$12,"Indice : "&amp;REF!$E$12))</f>
        <v/>
      </c>
    </row>
    <row r="7" customFormat="false" ht="24" hidden="false" customHeight="true" outlineLevel="0" collapsed="false">
      <c r="A7" s="9" t="n">
        <v>2</v>
      </c>
      <c r="B7" s="14" t="s">
        <v>41</v>
      </c>
      <c r="C7" s="15"/>
      <c r="D7" s="9" t="str">
        <f aca="false">IF(C7="","",IF(VALUE(C7&amp;"")=REF!$C$13,"✓","✗"))</f>
        <v/>
      </c>
      <c r="E7" s="16" t="str">
        <f aca="false">IF(D7="","",IF(D7="✓",REF!$D$13,"Indice : "&amp;REF!$E$13))</f>
        <v/>
      </c>
    </row>
    <row r="8" customFormat="false" ht="24" hidden="false" customHeight="true" outlineLevel="0" collapsed="false">
      <c r="A8" s="9" t="n">
        <v>3</v>
      </c>
      <c r="B8" s="14" t="s">
        <v>42</v>
      </c>
      <c r="C8" s="15"/>
      <c r="D8" s="9" t="str">
        <f aca="false">IF(C8="","",IF(VALUE(C8&amp;"")=REF!$C$14,"✓","✗"))</f>
        <v/>
      </c>
      <c r="E8" s="16" t="str">
        <f aca="false">IF(D8="","",IF(D8="✓",REF!$D$14,"Indice : "&amp;REF!$E$14))</f>
        <v/>
      </c>
    </row>
    <row r="9" customFormat="false" ht="24" hidden="false" customHeight="true" outlineLevel="0" collapsed="false">
      <c r="A9" s="9" t="n">
        <v>4</v>
      </c>
      <c r="B9" s="14" t="s">
        <v>43</v>
      </c>
      <c r="C9" s="15"/>
      <c r="D9" s="9" t="str">
        <f aca="false">IF(C9="","",IF(VALUE(C9&amp;"")=REF!$C$15,"✓","✗"))</f>
        <v/>
      </c>
      <c r="E9" s="16" t="str">
        <f aca="false">IF(D9="","",IF(D9="✓",REF!$D$15,"Indice : "&amp;REF!$E$15))</f>
        <v/>
      </c>
    </row>
    <row r="10" customFormat="false" ht="24" hidden="false" customHeight="true" outlineLevel="0" collapsed="false">
      <c r="A10" s="9" t="n">
        <v>5</v>
      </c>
      <c r="B10" s="14" t="s">
        <v>44</v>
      </c>
      <c r="C10" s="15"/>
      <c r="D10" s="9" t="str">
        <f aca="false">IF(C10="","",IF(VALUE(C10&amp;"")=REF!$C$16,"✓","✗"))</f>
        <v/>
      </c>
      <c r="E10" s="16" t="str">
        <f aca="false">IF(D10="","",IF(D10="✓",REF!$D$16,"Indice : "&amp;REF!$E$16))</f>
        <v/>
      </c>
    </row>
    <row r="12" customFormat="false" ht="19.5" hidden="false" customHeight="true" outlineLevel="0" collapsed="false">
      <c r="A12" s="5" t="s">
        <v>45</v>
      </c>
      <c r="B12" s="5"/>
      <c r="C12" s="5"/>
      <c r="D12" s="5"/>
      <c r="E12" s="5"/>
    </row>
    <row r="13" customFormat="false" ht="18" hidden="false" customHeight="true" outlineLevel="0" collapsed="false">
      <c r="A13" s="12" t="s">
        <v>22</v>
      </c>
      <c r="B13" s="13" t="s">
        <v>23</v>
      </c>
      <c r="C13" s="13" t="s">
        <v>24</v>
      </c>
      <c r="D13" s="12" t="s">
        <v>25</v>
      </c>
      <c r="E13" s="13" t="s">
        <v>16</v>
      </c>
    </row>
    <row r="14" customFormat="false" ht="45.75" hidden="false" customHeight="true" outlineLevel="0" collapsed="false">
      <c r="A14" s="9" t="n">
        <v>1</v>
      </c>
      <c r="B14" s="14" t="s">
        <v>46</v>
      </c>
      <c r="C14" s="15"/>
      <c r="D14" s="9" t="str">
        <f aca="false">IF(C14="","",IF(C14=REF!$C$17,"✓","✗"))</f>
        <v/>
      </c>
      <c r="E14" s="16" t="str">
        <f aca="false">IF(D14="","",IF(D14="✓",REF!$D$17,"Indice : "&amp;REF!$E$17))</f>
        <v/>
      </c>
    </row>
    <row r="15" customFormat="false" ht="45.75" hidden="false" customHeight="true" outlineLevel="0" collapsed="false">
      <c r="A15" s="9" t="n">
        <v>2</v>
      </c>
      <c r="B15" s="14" t="s">
        <v>47</v>
      </c>
      <c r="C15" s="15"/>
      <c r="D15" s="9" t="str">
        <f aca="false">IF(C15="","",IF(C15=REF!$C$18,"✓","✗"))</f>
        <v/>
      </c>
      <c r="E15" s="16" t="str">
        <f aca="false">IF(D15="","",IF(D15="✓",REF!$D$18,"Indice : "&amp;REF!$E$18))</f>
        <v/>
      </c>
    </row>
    <row r="16" customFormat="false" ht="45.75" hidden="false" customHeight="true" outlineLevel="0" collapsed="false">
      <c r="A16" s="9" t="n">
        <v>3</v>
      </c>
      <c r="B16" s="14" t="s">
        <v>48</v>
      </c>
      <c r="C16" s="15"/>
      <c r="D16" s="9" t="str">
        <f aca="false">IF(C16="","",IF(C16=REF!$C$19,"✓","✗"))</f>
        <v/>
      </c>
      <c r="E16" s="16" t="str">
        <f aca="false">IF(D16="","",IF(D16="✓",REF!$D$19,"Indice : "&amp;REF!$E$19))</f>
        <v/>
      </c>
    </row>
    <row r="17" customFormat="false" ht="45.75" hidden="false" customHeight="true" outlineLevel="0" collapsed="false">
      <c r="A17" s="9" t="n">
        <v>4</v>
      </c>
      <c r="B17" s="14" t="s">
        <v>49</v>
      </c>
      <c r="C17" s="15"/>
      <c r="D17" s="9" t="str">
        <f aca="false">IF(C17="","",IF(C17=REF!$C$20,"✓","✗"))</f>
        <v/>
      </c>
      <c r="E17" s="16" t="str">
        <f aca="false">IF(D17="","",IF(D17="✓",REF!$D$20,"Indice : "&amp;REF!$E$20))</f>
        <v/>
      </c>
    </row>
    <row r="18" customFormat="false" ht="45.75" hidden="false" customHeight="true" outlineLevel="0" collapsed="false">
      <c r="A18" s="9" t="n">
        <v>5</v>
      </c>
      <c r="B18" s="14" t="s">
        <v>50</v>
      </c>
      <c r="C18" s="15"/>
      <c r="D18" s="9" t="str">
        <f aca="false">IF(C18="","",IF(C18=REF!$C$21,"✓","✗"))</f>
        <v/>
      </c>
      <c r="E18" s="16" t="str">
        <f aca="false">IF(D18="","",IF(D18="✓",REF!$D$21,"Indice : "&amp;REF!$E$21))</f>
        <v/>
      </c>
    </row>
    <row r="20" customFormat="false" ht="19.5" hidden="false" customHeight="true" outlineLevel="0" collapsed="false">
      <c r="A20" s="5" t="s">
        <v>51</v>
      </c>
      <c r="B20" s="5"/>
      <c r="C20" s="5"/>
      <c r="D20" s="5"/>
      <c r="E20" s="5"/>
    </row>
    <row r="21" customFormat="false" ht="18" hidden="false" customHeight="true" outlineLevel="0" collapsed="false">
      <c r="A21" s="12" t="s">
        <v>22</v>
      </c>
      <c r="B21" s="13" t="s">
        <v>23</v>
      </c>
      <c r="C21" s="13" t="s">
        <v>24</v>
      </c>
      <c r="D21" s="12" t="s">
        <v>25</v>
      </c>
      <c r="E21" s="13" t="s">
        <v>16</v>
      </c>
    </row>
    <row r="22" customFormat="false" ht="45.75" hidden="false" customHeight="true" outlineLevel="0" collapsed="false">
      <c r="A22" s="9" t="n">
        <v>1</v>
      </c>
      <c r="B22" s="14" t="s">
        <v>52</v>
      </c>
      <c r="C22" s="15"/>
      <c r="D22" s="9" t="str">
        <f aca="false">IF(C22="","",IF(C22=REF!$C$22,"✓","✗"))</f>
        <v/>
      </c>
      <c r="E22" s="16" t="str">
        <f aca="false">IF(D22="","",IF(D22="✓",REF!$D$22,"Indice : "&amp;REF!$E$22))</f>
        <v/>
      </c>
    </row>
    <row r="23" customFormat="false" ht="45.75" hidden="false" customHeight="true" outlineLevel="0" collapsed="false">
      <c r="A23" s="9" t="n">
        <v>2</v>
      </c>
      <c r="B23" s="14" t="s">
        <v>53</v>
      </c>
      <c r="C23" s="15"/>
      <c r="D23" s="9" t="str">
        <f aca="false">IF(C23="","",IF(C23=REF!$C$23,"✓","✗"))</f>
        <v/>
      </c>
      <c r="E23" s="16" t="str">
        <f aca="false">IF(D23="","",IF(D23="✓",REF!$D$23,"Indice : "&amp;REF!$E$23))</f>
        <v/>
      </c>
    </row>
    <row r="24" customFormat="false" ht="45.75" hidden="false" customHeight="true" outlineLevel="0" collapsed="false">
      <c r="A24" s="9" t="n">
        <v>3</v>
      </c>
      <c r="B24" s="14" t="s">
        <v>54</v>
      </c>
      <c r="C24" s="15"/>
      <c r="D24" s="9" t="str">
        <f aca="false">IF(C24="","",IF(C24=REF!$C$24,"✓","✗"))</f>
        <v/>
      </c>
      <c r="E24" s="16" t="str">
        <f aca="false">IF(D24="","",IF(D24="✓",REF!$D$24,"Indice : "&amp;REF!$E$24))</f>
        <v/>
      </c>
    </row>
    <row r="25" customFormat="false" ht="45.75" hidden="false" customHeight="true" outlineLevel="0" collapsed="false">
      <c r="A25" s="9" t="n">
        <v>4</v>
      </c>
      <c r="B25" s="14" t="s">
        <v>55</v>
      </c>
      <c r="C25" s="15"/>
      <c r="D25" s="9" t="str">
        <f aca="false">IF(C25="","",IF(C25=REF!$C$25,"✓","✗"))</f>
        <v/>
      </c>
      <c r="E25" s="16" t="str">
        <f aca="false">IF(D25="","",IF(D25="✓",REF!$D$25,"Indice : "&amp;REF!$E$25))</f>
        <v/>
      </c>
    </row>
  </sheetData>
  <mergeCells count="3">
    <mergeCell ref="A4:E4"/>
    <mergeCell ref="A12:E12"/>
    <mergeCell ref="A20:E20"/>
  </mergeCells>
  <conditionalFormatting sqref="D6:D10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4:D18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2:D25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dataValidations count="3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0" type="list">
      <formula1>L_ORD5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4:C18" type="list">
      <formula1>L_SIG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2:C25" type="list">
      <formula1>L_MET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9.5" hidden="false" customHeight="true" outlineLevel="0" collapsed="false">
      <c r="A4" s="5" t="s">
        <v>58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6" hidden="false" customHeight="true" outlineLevel="0" collapsed="false">
      <c r="A6" s="9" t="n">
        <v>1</v>
      </c>
      <c r="B6" s="14" t="s">
        <v>59</v>
      </c>
      <c r="C6" s="15"/>
      <c r="D6" s="9" t="str">
        <f aca="false">IF(C6="","",IF(C6=REF!$C$26,"✓","✗"))</f>
        <v/>
      </c>
      <c r="E6" s="16" t="str">
        <f aca="false">IF(D6="","",IF(D6="✓",REF!$D$26,"Indice : "&amp;REF!$E$26))</f>
        <v/>
      </c>
    </row>
    <row r="7" customFormat="false" ht="36" hidden="false" customHeight="true" outlineLevel="0" collapsed="false">
      <c r="A7" s="9" t="n">
        <v>2</v>
      </c>
      <c r="B7" s="14" t="s">
        <v>60</v>
      </c>
      <c r="C7" s="15"/>
      <c r="D7" s="9" t="str">
        <f aca="false">IF(C7="","",IF(C7=REF!$C$27,"✓","✗"))</f>
        <v/>
      </c>
      <c r="E7" s="16" t="str">
        <f aca="false">IF(D7="","",IF(D7="✓",REF!$D$27,"Indice : "&amp;REF!$E$27))</f>
        <v/>
      </c>
    </row>
    <row r="8" customFormat="false" ht="36" hidden="false" customHeight="true" outlineLevel="0" collapsed="false">
      <c r="A8" s="9" t="n">
        <v>3</v>
      </c>
      <c r="B8" s="14" t="s">
        <v>61</v>
      </c>
      <c r="C8" s="15"/>
      <c r="D8" s="9" t="str">
        <f aca="false">IF(C8="","",IF(C8=REF!$C$28,"✓","✗"))</f>
        <v/>
      </c>
      <c r="E8" s="16" t="str">
        <f aca="false">IF(D8="","",IF(D8="✓",REF!$D$28,"Indice : "&amp;REF!$E$28))</f>
        <v/>
      </c>
    </row>
    <row r="9" customFormat="false" ht="36" hidden="false" customHeight="true" outlineLevel="0" collapsed="false">
      <c r="A9" s="9" t="n">
        <v>4</v>
      </c>
      <c r="B9" s="14" t="s">
        <v>62</v>
      </c>
      <c r="C9" s="15"/>
      <c r="D9" s="9" t="str">
        <f aca="false">IF(C9="","",IF(C9=REF!$C$29,"✓","✗"))</f>
        <v/>
      </c>
      <c r="E9" s="16" t="str">
        <f aca="false">IF(D9="","",IF(D9="✓",REF!$D$29,"Indice : "&amp;REF!$E$29))</f>
        <v/>
      </c>
    </row>
    <row r="10" customFormat="false" ht="36" hidden="false" customHeight="true" outlineLevel="0" collapsed="false">
      <c r="A10" s="9" t="n">
        <v>5</v>
      </c>
      <c r="B10" s="14" t="s">
        <v>63</v>
      </c>
      <c r="C10" s="15"/>
      <c r="D10" s="9" t="str">
        <f aca="false">IF(C10="","",IF(C10=REF!$C$30,"✓","✗"))</f>
        <v/>
      </c>
      <c r="E10" s="16" t="str">
        <f aca="false">IF(D10="","",IF(D10="✓",REF!$D$30,"Indice : "&amp;REF!$E$30))</f>
        <v/>
      </c>
    </row>
    <row r="11" customFormat="false" ht="36" hidden="false" customHeight="true" outlineLevel="0" collapsed="false">
      <c r="A11" s="9" t="n">
        <v>6</v>
      </c>
      <c r="B11" s="14" t="s">
        <v>64</v>
      </c>
      <c r="C11" s="15"/>
      <c r="D11" s="9" t="str">
        <f aca="false">IF(C11="","",IF(C11=REF!$C$31,"✓","✗"))</f>
        <v/>
      </c>
      <c r="E11" s="16" t="str">
        <f aca="false">IF(D11="","",IF(D11="✓",REF!$D$31,"Indice : "&amp;REF!$E$31))</f>
        <v/>
      </c>
    </row>
    <row r="13" customFormat="false" ht="19.5" hidden="false" customHeight="true" outlineLevel="0" collapsed="false">
      <c r="A13" s="5" t="s">
        <v>65</v>
      </c>
      <c r="B13" s="5"/>
      <c r="C13" s="5"/>
      <c r="D13" s="5"/>
      <c r="E13" s="5"/>
    </row>
    <row r="14" customFormat="false" ht="18" hidden="false" customHeight="true" outlineLevel="0" collapsed="false">
      <c r="A14" s="12" t="s">
        <v>22</v>
      </c>
      <c r="B14" s="13" t="s">
        <v>23</v>
      </c>
      <c r="C14" s="13" t="s">
        <v>24</v>
      </c>
      <c r="D14" s="12" t="s">
        <v>25</v>
      </c>
      <c r="E14" s="13" t="s">
        <v>16</v>
      </c>
    </row>
    <row r="15" customFormat="false" ht="24" hidden="false" customHeight="true" outlineLevel="0" collapsed="false">
      <c r="A15" s="9" t="n">
        <v>1</v>
      </c>
      <c r="B15" s="14" t="s">
        <v>66</v>
      </c>
      <c r="C15" s="15"/>
      <c r="D15" s="9" t="str">
        <f aca="false">IF(C15="","",IF(VALUE(C15&amp;"")=REF!$C$32,"✓","✗"))</f>
        <v/>
      </c>
      <c r="E15" s="16" t="str">
        <f aca="false">IF(D15="","",IF(D15="✓",REF!$D$32,"Indice : "&amp;REF!$E$32))</f>
        <v/>
      </c>
    </row>
    <row r="16" customFormat="false" ht="24" hidden="false" customHeight="true" outlineLevel="0" collapsed="false">
      <c r="A16" s="9" t="n">
        <v>2</v>
      </c>
      <c r="B16" s="14" t="s">
        <v>67</v>
      </c>
      <c r="C16" s="15"/>
      <c r="D16" s="9" t="str">
        <f aca="false">IF(C16="","",IF(VALUE(C16&amp;"")=REF!$C$33,"✓","✗"))</f>
        <v/>
      </c>
      <c r="E16" s="16" t="str">
        <f aca="false">IF(D16="","",IF(D16="✓",REF!$D$33,"Indice : "&amp;REF!$E$33))</f>
        <v/>
      </c>
    </row>
    <row r="17" customFormat="false" ht="24" hidden="false" customHeight="true" outlineLevel="0" collapsed="false">
      <c r="A17" s="9" t="n">
        <v>3</v>
      </c>
      <c r="B17" s="14" t="s">
        <v>68</v>
      </c>
      <c r="C17" s="15"/>
      <c r="D17" s="9" t="str">
        <f aca="false">IF(C17="","",IF(VALUE(C17&amp;"")=REF!$C$34,"✓","✗"))</f>
        <v/>
      </c>
      <c r="E17" s="16" t="str">
        <f aca="false">IF(D17="","",IF(D17="✓",REF!$D$34,"Indice : "&amp;REF!$E$34))</f>
        <v/>
      </c>
    </row>
    <row r="18" customFormat="false" ht="24" hidden="false" customHeight="true" outlineLevel="0" collapsed="false">
      <c r="A18" s="9" t="n">
        <v>4</v>
      </c>
      <c r="B18" s="14" t="s">
        <v>69</v>
      </c>
      <c r="C18" s="15"/>
      <c r="D18" s="9" t="str">
        <f aca="false">IF(C18="","",IF(VALUE(C18&amp;"")=REF!$C$35,"✓","✗"))</f>
        <v/>
      </c>
      <c r="E18" s="16" t="str">
        <f aca="false">IF(D18="","",IF(D18="✓",REF!$D$35,"Indice : "&amp;REF!$E$35))</f>
        <v/>
      </c>
    </row>
    <row r="19" customFormat="false" ht="24" hidden="false" customHeight="true" outlineLevel="0" collapsed="false">
      <c r="A19" s="9" t="n">
        <v>5</v>
      </c>
      <c r="B19" s="14" t="s">
        <v>70</v>
      </c>
      <c r="C19" s="15"/>
      <c r="D19" s="9" t="str">
        <f aca="false">IF(C19="","",IF(VALUE(C19&amp;"")=REF!$C$36,"✓","✗"))</f>
        <v/>
      </c>
      <c r="E19" s="16" t="str">
        <f aca="false">IF(D19="","",IF(D19="✓",REF!$D$36,"Indice : "&amp;REF!$E$36))</f>
        <v/>
      </c>
    </row>
    <row r="21" customFormat="false" ht="19.5" hidden="false" customHeight="true" outlineLevel="0" collapsed="false">
      <c r="A21" s="5" t="s">
        <v>71</v>
      </c>
      <c r="B21" s="5"/>
      <c r="C21" s="5"/>
      <c r="D21" s="5"/>
      <c r="E21" s="5"/>
    </row>
    <row r="22" customFormat="false" ht="18" hidden="false" customHeight="true" outlineLevel="0" collapsed="false">
      <c r="A22" s="12" t="s">
        <v>22</v>
      </c>
      <c r="B22" s="13" t="s">
        <v>23</v>
      </c>
      <c r="C22" s="13" t="s">
        <v>24</v>
      </c>
      <c r="D22" s="12" t="s">
        <v>25</v>
      </c>
      <c r="E22" s="13" t="s">
        <v>16</v>
      </c>
    </row>
    <row r="23" customFormat="false" ht="39.75" hidden="false" customHeight="true" outlineLevel="0" collapsed="false">
      <c r="A23" s="9" t="n">
        <v>1</v>
      </c>
      <c r="B23" s="14" t="s">
        <v>72</v>
      </c>
      <c r="C23" s="15"/>
      <c r="D23" s="9" t="str">
        <f aca="false">IF(C23="","",IF(C23=REF!$C$37,"✓","✗"))</f>
        <v/>
      </c>
      <c r="E23" s="16" t="str">
        <f aca="false">IF(D23="","",IF(D23="✓",REF!$D$37,"Indice : "&amp;REF!$E$37))</f>
        <v/>
      </c>
    </row>
    <row r="24" customFormat="false" ht="39.75" hidden="false" customHeight="true" outlineLevel="0" collapsed="false">
      <c r="A24" s="9" t="n">
        <v>2</v>
      </c>
      <c r="B24" s="14" t="s">
        <v>73</v>
      </c>
      <c r="C24" s="15"/>
      <c r="D24" s="9" t="str">
        <f aca="false">IF(C24="","",IF(C24=REF!$C$38,"✓","✗"))</f>
        <v/>
      </c>
      <c r="E24" s="16" t="str">
        <f aca="false">IF(D24="","",IF(D24="✓",REF!$D$38,"Indice : "&amp;REF!$E$38))</f>
        <v/>
      </c>
    </row>
    <row r="25" customFormat="false" ht="39.75" hidden="false" customHeight="true" outlineLevel="0" collapsed="false">
      <c r="A25" s="9" t="n">
        <v>3</v>
      </c>
      <c r="B25" s="14" t="s">
        <v>74</v>
      </c>
      <c r="C25" s="15"/>
      <c r="D25" s="9" t="str">
        <f aca="false">IF(C25="","",IF(C25=REF!$C$39,"✓","✗"))</f>
        <v/>
      </c>
      <c r="E25" s="16" t="str">
        <f aca="false">IF(D25="","",IF(D25="✓",REF!$D$39,"Indice : "&amp;REF!$E$39))</f>
        <v/>
      </c>
    </row>
    <row r="26" customFormat="false" ht="39.75" hidden="false" customHeight="true" outlineLevel="0" collapsed="false">
      <c r="A26" s="9" t="n">
        <v>4</v>
      </c>
      <c r="B26" s="14" t="s">
        <v>75</v>
      </c>
      <c r="C26" s="15"/>
      <c r="D26" s="9" t="str">
        <f aca="false">IF(C26="","",IF(C26=REF!$C$40,"✓","✗"))</f>
        <v/>
      </c>
      <c r="E26" s="16" t="str">
        <f aca="false">IF(D26="","",IF(D26="✓",REF!$D$40,"Indice : "&amp;REF!$E$40))</f>
        <v/>
      </c>
    </row>
    <row r="27" customFormat="false" ht="39.75" hidden="false" customHeight="true" outlineLevel="0" collapsed="false">
      <c r="A27" s="9" t="n">
        <v>5</v>
      </c>
      <c r="B27" s="14" t="s">
        <v>76</v>
      </c>
      <c r="C27" s="15"/>
      <c r="D27" s="9" t="str">
        <f aca="false">IF(C27="","",IF(C27=REF!$C$41,"✓","✗"))</f>
        <v/>
      </c>
      <c r="E27" s="16" t="str">
        <f aca="false">IF(D27="","",IF(D27="✓",REF!$D$41,"Indice : "&amp;REF!$E$41))</f>
        <v/>
      </c>
    </row>
  </sheetData>
  <mergeCells count="3">
    <mergeCell ref="A4:E4"/>
    <mergeCell ref="A13:E13"/>
    <mergeCell ref="A21:E21"/>
  </mergeCells>
  <conditionalFormatting sqref="D6:D11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5:D19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3:D27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dataValidations count="3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1" type="list">
      <formula1>L_LNG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5:C19" type="list">
      <formula1>L_ORD5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3:C27" type="list">
      <formula1>L_PRIO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77</v>
      </c>
    </row>
    <row r="2" customFormat="false" ht="15" hidden="false" customHeight="false" outlineLevel="0" collapsed="false">
      <c r="A2" s="2" t="s">
        <v>78</v>
      </c>
    </row>
    <row r="4" customFormat="false" ht="19.5" hidden="false" customHeight="true" outlineLevel="0" collapsed="false">
      <c r="A4" s="5" t="s">
        <v>79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45.75" hidden="false" customHeight="true" outlineLevel="0" collapsed="false">
      <c r="A6" s="9" t="n">
        <v>1</v>
      </c>
      <c r="B6" s="14" t="s">
        <v>80</v>
      </c>
      <c r="C6" s="15"/>
      <c r="D6" s="9" t="str">
        <f aca="false">IF(C6="","",IF(C6=REF!$C$42,"✓","✗"))</f>
        <v/>
      </c>
      <c r="E6" s="16" t="str">
        <f aca="false">IF(D6="","",IF(D6="✓",REF!$D$42,"Indice : "&amp;REF!$E$42))</f>
        <v/>
      </c>
    </row>
    <row r="7" customFormat="false" ht="45.75" hidden="false" customHeight="true" outlineLevel="0" collapsed="false">
      <c r="A7" s="9" t="n">
        <v>2</v>
      </c>
      <c r="B7" s="14" t="s">
        <v>81</v>
      </c>
      <c r="C7" s="15"/>
      <c r="D7" s="9" t="str">
        <f aca="false">IF(C7="","",IF(C7=REF!$C$43,"✓","✗"))</f>
        <v/>
      </c>
      <c r="E7" s="16" t="str">
        <f aca="false">IF(D7="","",IF(D7="✓",REF!$D$43,"Indice : "&amp;REF!$E$43))</f>
        <v/>
      </c>
    </row>
    <row r="8" customFormat="false" ht="45.75" hidden="false" customHeight="true" outlineLevel="0" collapsed="false">
      <c r="A8" s="9" t="n">
        <v>3</v>
      </c>
      <c r="B8" s="14" t="s">
        <v>82</v>
      </c>
      <c r="C8" s="15"/>
      <c r="D8" s="9" t="str">
        <f aca="false">IF(C8="","",IF(C8=REF!$C$44,"✓","✗"))</f>
        <v/>
      </c>
      <c r="E8" s="16" t="str">
        <f aca="false">IF(D8="","",IF(D8="✓",REF!$D$44,"Indice : "&amp;REF!$E$44))</f>
        <v/>
      </c>
    </row>
    <row r="9" customFormat="false" ht="45.75" hidden="false" customHeight="true" outlineLevel="0" collapsed="false">
      <c r="A9" s="9" t="n">
        <v>4</v>
      </c>
      <c r="B9" s="14" t="s">
        <v>83</v>
      </c>
      <c r="C9" s="15"/>
      <c r="D9" s="9" t="str">
        <f aca="false">IF(C9="","",IF(C9=REF!$C$45,"✓","✗"))</f>
        <v/>
      </c>
      <c r="E9" s="16" t="str">
        <f aca="false">IF(D9="","",IF(D9="✓",REF!$D$45,"Indice : "&amp;REF!$E$45))</f>
        <v/>
      </c>
    </row>
    <row r="10" customFormat="false" ht="45.75" hidden="false" customHeight="true" outlineLevel="0" collapsed="false">
      <c r="A10" s="9" t="n">
        <v>5</v>
      </c>
      <c r="B10" s="14" t="s">
        <v>84</v>
      </c>
      <c r="C10" s="15"/>
      <c r="D10" s="9" t="str">
        <f aca="false">IF(C10="","",IF(C10=REF!$C$46,"✓","✗"))</f>
        <v/>
      </c>
      <c r="E10" s="16" t="str">
        <f aca="false">IF(D10="","",IF(D10="✓",REF!$D$46,"Indice : "&amp;REF!$E$46))</f>
        <v/>
      </c>
    </row>
    <row r="12" customFormat="false" ht="19.5" hidden="false" customHeight="true" outlineLevel="0" collapsed="false">
      <c r="A12" s="5" t="s">
        <v>85</v>
      </c>
      <c r="B12" s="5"/>
      <c r="C12" s="5"/>
      <c r="D12" s="5"/>
      <c r="E12" s="5"/>
    </row>
    <row r="13" customFormat="false" ht="18" hidden="false" customHeight="true" outlineLevel="0" collapsed="false">
      <c r="A13" s="12" t="s">
        <v>22</v>
      </c>
      <c r="B13" s="13" t="s">
        <v>23</v>
      </c>
      <c r="C13" s="13" t="s">
        <v>24</v>
      </c>
      <c r="D13" s="12" t="s">
        <v>25</v>
      </c>
      <c r="E13" s="13" t="s">
        <v>16</v>
      </c>
    </row>
    <row r="14" customFormat="false" ht="45.75" hidden="false" customHeight="true" outlineLevel="0" collapsed="false">
      <c r="A14" s="9" t="n">
        <v>1</v>
      </c>
      <c r="B14" s="14" t="s">
        <v>86</v>
      </c>
      <c r="C14" s="15"/>
      <c r="D14" s="9" t="str">
        <f aca="false">IF(C14="","",IF(C14=REF!$C$47,"✓","✗"))</f>
        <v/>
      </c>
      <c r="E14" s="16" t="str">
        <f aca="false">IF(D14="","",IF(D14="✓",REF!$D$47,"Indice : "&amp;REF!$E$47))</f>
        <v/>
      </c>
    </row>
    <row r="15" customFormat="false" ht="45.75" hidden="false" customHeight="true" outlineLevel="0" collapsed="false">
      <c r="A15" s="9" t="n">
        <v>2</v>
      </c>
      <c r="B15" s="14" t="s">
        <v>87</v>
      </c>
      <c r="C15" s="15"/>
      <c r="D15" s="9" t="str">
        <f aca="false">IF(C15="","",IF(C15=REF!$C$48,"✓","✗"))</f>
        <v/>
      </c>
      <c r="E15" s="16" t="str">
        <f aca="false">IF(D15="","",IF(D15="✓",REF!$D$48,"Indice : "&amp;REF!$E$48))</f>
        <v/>
      </c>
    </row>
    <row r="16" customFormat="false" ht="45.75" hidden="false" customHeight="true" outlineLevel="0" collapsed="false">
      <c r="A16" s="9" t="n">
        <v>3</v>
      </c>
      <c r="B16" s="14" t="s">
        <v>88</v>
      </c>
      <c r="C16" s="15"/>
      <c r="D16" s="9" t="str">
        <f aca="false">IF(C16="","",IF(C16=REF!$C$49,"✓","✗"))</f>
        <v/>
      </c>
      <c r="E16" s="16" t="str">
        <f aca="false">IF(D16="","",IF(D16="✓",REF!$D$49,"Indice : "&amp;REF!$E$49))</f>
        <v/>
      </c>
    </row>
    <row r="17" customFormat="false" ht="45.75" hidden="false" customHeight="true" outlineLevel="0" collapsed="false">
      <c r="A17" s="9" t="n">
        <v>4</v>
      </c>
      <c r="B17" s="14" t="s">
        <v>89</v>
      </c>
      <c r="C17" s="15"/>
      <c r="D17" s="9" t="str">
        <f aca="false">IF(C17="","",IF(C17=REF!$C$50,"✓","✗"))</f>
        <v/>
      </c>
      <c r="E17" s="16" t="str">
        <f aca="false">IF(D17="","",IF(D17="✓",REF!$D$50,"Indice : "&amp;REF!$E$50))</f>
        <v/>
      </c>
    </row>
    <row r="18" customFormat="false" ht="45.75" hidden="false" customHeight="true" outlineLevel="0" collapsed="false">
      <c r="A18" s="9" t="n">
        <v>5</v>
      </c>
      <c r="B18" s="14" t="s">
        <v>90</v>
      </c>
      <c r="C18" s="15"/>
      <c r="D18" s="9" t="str">
        <f aca="false">IF(C18="","",IF(C18=REF!$C$51,"✓","✗"))</f>
        <v/>
      </c>
      <c r="E18" s="16" t="str">
        <f aca="false">IF(D18="","",IF(D18="✓",REF!$D$51,"Indice : "&amp;REF!$E$51))</f>
        <v/>
      </c>
    </row>
    <row r="20" customFormat="false" ht="19.5" hidden="false" customHeight="true" outlineLevel="0" collapsed="false">
      <c r="A20" s="5" t="s">
        <v>91</v>
      </c>
      <c r="B20" s="5"/>
      <c r="C20" s="5"/>
      <c r="D20" s="5"/>
      <c r="E20" s="5"/>
    </row>
    <row r="21" customFormat="false" ht="18" hidden="false" customHeight="true" outlineLevel="0" collapsed="false">
      <c r="A21" s="12" t="s">
        <v>22</v>
      </c>
      <c r="B21" s="13" t="s">
        <v>23</v>
      </c>
      <c r="C21" s="13" t="s">
        <v>24</v>
      </c>
      <c r="D21" s="12" t="s">
        <v>25</v>
      </c>
      <c r="E21" s="13" t="s">
        <v>16</v>
      </c>
    </row>
    <row r="22" customFormat="false" ht="36" hidden="false" customHeight="true" outlineLevel="0" collapsed="false">
      <c r="A22" s="9" t="n">
        <v>1</v>
      </c>
      <c r="B22" s="14" t="s">
        <v>92</v>
      </c>
      <c r="C22" s="15"/>
      <c r="D22" s="9" t="str">
        <f aca="false">IF(C22="","",IF(C22=REF!$C$52,"✓","✗"))</f>
        <v/>
      </c>
      <c r="E22" s="16" t="str">
        <f aca="false">IF(D22="","",IF(D22="✓",REF!$D$52,"Indice : "&amp;REF!$E$52))</f>
        <v/>
      </c>
    </row>
    <row r="23" customFormat="false" ht="36" hidden="false" customHeight="true" outlineLevel="0" collapsed="false">
      <c r="A23" s="9" t="n">
        <v>2</v>
      </c>
      <c r="B23" s="14" t="s">
        <v>93</v>
      </c>
      <c r="C23" s="15"/>
      <c r="D23" s="9" t="str">
        <f aca="false">IF(C23="","",IF(C23=REF!$C$53,"✓","✗"))</f>
        <v/>
      </c>
      <c r="E23" s="16" t="str">
        <f aca="false">IF(D23="","",IF(D23="✓",REF!$D$53,"Indice : "&amp;REF!$E$53))</f>
        <v/>
      </c>
    </row>
    <row r="24" customFormat="false" ht="36" hidden="false" customHeight="true" outlineLevel="0" collapsed="false">
      <c r="A24" s="9" t="n">
        <v>3</v>
      </c>
      <c r="B24" s="14" t="s">
        <v>94</v>
      </c>
      <c r="C24" s="15"/>
      <c r="D24" s="9" t="str">
        <f aca="false">IF(C24="","",IF(C24=REF!$C$54,"✓","✗"))</f>
        <v/>
      </c>
      <c r="E24" s="16" t="str">
        <f aca="false">IF(D24="","",IF(D24="✓",REF!$D$54,"Indice : "&amp;REF!$E$54))</f>
        <v/>
      </c>
    </row>
    <row r="25" customFormat="false" ht="36" hidden="false" customHeight="true" outlineLevel="0" collapsed="false">
      <c r="A25" s="9" t="n">
        <v>4</v>
      </c>
      <c r="B25" s="14" t="s">
        <v>95</v>
      </c>
      <c r="C25" s="15"/>
      <c r="D25" s="9" t="str">
        <f aca="false">IF(C25="","",IF(C25=REF!$C$55,"✓","✗"))</f>
        <v/>
      </c>
      <c r="E25" s="16" t="str">
        <f aca="false">IF(D25="","",IF(D25="✓",REF!$D$55,"Indice : "&amp;REF!$E$55))</f>
        <v/>
      </c>
    </row>
    <row r="26" customFormat="false" ht="36" hidden="false" customHeight="true" outlineLevel="0" collapsed="false">
      <c r="A26" s="9" t="n">
        <v>5</v>
      </c>
      <c r="B26" s="14" t="s">
        <v>96</v>
      </c>
      <c r="C26" s="15"/>
      <c r="D26" s="9" t="str">
        <f aca="false">IF(C26="","",IF(C26=REF!$C$56,"✓","✗"))</f>
        <v/>
      </c>
      <c r="E26" s="16" t="str">
        <f aca="false">IF(D26="","",IF(D26="✓",REF!$D$56,"Indice : "&amp;REF!$E$56))</f>
        <v/>
      </c>
    </row>
  </sheetData>
  <mergeCells count="3">
    <mergeCell ref="A4:E4"/>
    <mergeCell ref="A12:E12"/>
    <mergeCell ref="A20:E20"/>
  </mergeCells>
  <conditionalFormatting sqref="D6:D10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4:D18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conditionalFormatting sqref="D22:D26">
    <cfRule type="cellIs" priority="6" operator="equal" aboveAverage="0" equalAverage="0" bottom="0" percent="0" rank="0" text="" dxfId="0">
      <formula>"✓"</formula>
    </cfRule>
    <cfRule type="cellIs" priority="7" operator="equal" aboveAverage="0" equalAverage="0" bottom="0" percent="0" rank="0" text="" dxfId="1">
      <formula>"✗"</formula>
    </cfRule>
  </conditionalFormatting>
  <dataValidations count="3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0" type="list">
      <formula1>L_PAR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4:C18" type="list">
      <formula1>L_TON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22:C26" type="list">
      <formula1>L_TPS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97</v>
      </c>
    </row>
    <row r="2" customFormat="false" ht="15" hidden="false" customHeight="false" outlineLevel="0" collapsed="false">
      <c r="A2" s="2" t="s">
        <v>98</v>
      </c>
    </row>
    <row r="4" customFormat="false" ht="19.5" hidden="false" customHeight="true" outlineLevel="0" collapsed="false">
      <c r="A4" s="5" t="s">
        <v>99</v>
      </c>
      <c r="B4" s="5"/>
      <c r="C4" s="5"/>
      <c r="D4" s="5"/>
      <c r="E4" s="5"/>
    </row>
    <row r="5" customFormat="false" ht="18" hidden="false" customHeight="true" outlineLevel="0" collapsed="false">
      <c r="A5" s="12" t="s">
        <v>22</v>
      </c>
      <c r="B5" s="13" t="s">
        <v>23</v>
      </c>
      <c r="C5" s="13" t="s">
        <v>24</v>
      </c>
      <c r="D5" s="12" t="s">
        <v>25</v>
      </c>
      <c r="E5" s="13" t="s">
        <v>16</v>
      </c>
    </row>
    <row r="6" customFormat="false" ht="36" hidden="false" customHeight="true" outlineLevel="0" collapsed="false">
      <c r="A6" s="9" t="n">
        <v>1</v>
      </c>
      <c r="B6" s="14" t="s">
        <v>100</v>
      </c>
      <c r="C6" s="15"/>
      <c r="D6" s="9" t="str">
        <f aca="false">IF(C6="","",IF(C6=REF!$C$57,"✓","✗"))</f>
        <v/>
      </c>
      <c r="E6" s="16" t="str">
        <f aca="false">IF(D6="","",IF(D6="✓",REF!$D$57,"Indice : "&amp;REF!$E$57))</f>
        <v/>
      </c>
    </row>
    <row r="7" customFormat="false" ht="36" hidden="false" customHeight="true" outlineLevel="0" collapsed="false">
      <c r="A7" s="9" t="n">
        <v>2</v>
      </c>
      <c r="B7" s="14" t="s">
        <v>101</v>
      </c>
      <c r="C7" s="15"/>
      <c r="D7" s="9" t="str">
        <f aca="false">IF(C7="","",IF(C7=REF!$C$58,"✓","✗"))</f>
        <v/>
      </c>
      <c r="E7" s="16" t="str">
        <f aca="false">IF(D7="","",IF(D7="✓",REF!$D$58,"Indice : "&amp;REF!$E$58))</f>
        <v/>
      </c>
    </row>
    <row r="8" customFormat="false" ht="36" hidden="false" customHeight="true" outlineLevel="0" collapsed="false">
      <c r="A8" s="9" t="n">
        <v>3</v>
      </c>
      <c r="B8" s="14" t="s">
        <v>102</v>
      </c>
      <c r="C8" s="15"/>
      <c r="D8" s="9" t="str">
        <f aca="false">IF(C8="","",IF(C8=REF!$C$59,"✓","✗"))</f>
        <v/>
      </c>
      <c r="E8" s="16" t="str">
        <f aca="false">IF(D8="","",IF(D8="✓",REF!$D$59,"Indice : "&amp;REF!$E$59))</f>
        <v/>
      </c>
    </row>
    <row r="9" customFormat="false" ht="36" hidden="false" customHeight="true" outlineLevel="0" collapsed="false">
      <c r="A9" s="9" t="n">
        <v>4</v>
      </c>
      <c r="B9" s="14" t="s">
        <v>103</v>
      </c>
      <c r="C9" s="15"/>
      <c r="D9" s="9" t="str">
        <f aca="false">IF(C9="","",IF(C9=REF!$C$60,"✓","✗"))</f>
        <v/>
      </c>
      <c r="E9" s="16" t="str">
        <f aca="false">IF(D9="","",IF(D9="✓",REF!$D$60,"Indice : "&amp;REF!$E$60))</f>
        <v/>
      </c>
    </row>
    <row r="10" customFormat="false" ht="36" hidden="false" customHeight="true" outlineLevel="0" collapsed="false">
      <c r="A10" s="9" t="n">
        <v>5</v>
      </c>
      <c r="B10" s="14" t="s">
        <v>104</v>
      </c>
      <c r="C10" s="15"/>
      <c r="D10" s="9" t="str">
        <f aca="false">IF(C10="","",IF(C10=REF!$C$61,"✓","✗"))</f>
        <v/>
      </c>
      <c r="E10" s="16" t="str">
        <f aca="false">IF(D10="","",IF(D10="✓",REF!$D$61,"Indice : "&amp;REF!$E$61))</f>
        <v/>
      </c>
    </row>
    <row r="11" customFormat="false" ht="36" hidden="false" customHeight="true" outlineLevel="0" collapsed="false">
      <c r="A11" s="9" t="n">
        <v>6</v>
      </c>
      <c r="B11" s="14" t="s">
        <v>105</v>
      </c>
      <c r="C11" s="15"/>
      <c r="D11" s="9" t="str">
        <f aca="false">IF(C11="","",IF(C11=REF!$C$62,"✓","✗"))</f>
        <v/>
      </c>
      <c r="E11" s="16" t="str">
        <f aca="false">IF(D11="","",IF(D11="✓",REF!$D$62,"Indice : "&amp;REF!$E$62))</f>
        <v/>
      </c>
    </row>
    <row r="13" customFormat="false" ht="19.5" hidden="false" customHeight="true" outlineLevel="0" collapsed="false">
      <c r="A13" s="5" t="s">
        <v>106</v>
      </c>
      <c r="B13" s="5"/>
      <c r="C13" s="5"/>
      <c r="D13" s="5"/>
      <c r="E13" s="5"/>
    </row>
    <row r="14" customFormat="false" ht="18" hidden="false" customHeight="true" outlineLevel="0" collapsed="false">
      <c r="A14" s="12" t="s">
        <v>22</v>
      </c>
      <c r="B14" s="13" t="s">
        <v>23</v>
      </c>
      <c r="C14" s="13" t="s">
        <v>24</v>
      </c>
      <c r="D14" s="12" t="s">
        <v>25</v>
      </c>
      <c r="E14" s="13" t="s">
        <v>16</v>
      </c>
    </row>
    <row r="15" customFormat="false" ht="39.75" hidden="false" customHeight="true" outlineLevel="0" collapsed="false">
      <c r="A15" s="9" t="n">
        <v>1</v>
      </c>
      <c r="B15" s="14" t="s">
        <v>107</v>
      </c>
      <c r="C15" s="15"/>
      <c r="D15" s="9" t="str">
        <f aca="false">IF(C15="","",IF(C15=REF!$C$63,"✓","✗"))</f>
        <v/>
      </c>
      <c r="E15" s="16" t="str">
        <f aca="false">IF(D15="","",IF(D15="✓",REF!$D$63,"Indice : "&amp;REF!$E$63))</f>
        <v/>
      </c>
    </row>
    <row r="16" customFormat="false" ht="39.75" hidden="false" customHeight="true" outlineLevel="0" collapsed="false">
      <c r="A16" s="9" t="n">
        <v>2</v>
      </c>
      <c r="B16" s="14" t="s">
        <v>108</v>
      </c>
      <c r="C16" s="15"/>
      <c r="D16" s="9" t="str">
        <f aca="false">IF(C16="","",IF(C16=REF!$C$64,"✓","✗"))</f>
        <v/>
      </c>
      <c r="E16" s="16" t="str">
        <f aca="false">IF(D16="","",IF(D16="✓",REF!$D$64,"Indice : "&amp;REF!$E$64))</f>
        <v/>
      </c>
    </row>
    <row r="17" customFormat="false" ht="39.75" hidden="false" customHeight="true" outlineLevel="0" collapsed="false">
      <c r="A17" s="9" t="n">
        <v>3</v>
      </c>
      <c r="B17" s="14" t="s">
        <v>109</v>
      </c>
      <c r="C17" s="15"/>
      <c r="D17" s="9" t="str">
        <f aca="false">IF(C17="","",IF(C17=REF!$C$65,"✓","✗"))</f>
        <v/>
      </c>
      <c r="E17" s="16" t="str">
        <f aca="false">IF(D17="","",IF(D17="✓",REF!$D$65,"Indice : "&amp;REF!$E$65))</f>
        <v/>
      </c>
    </row>
    <row r="18" customFormat="false" ht="39.75" hidden="false" customHeight="true" outlineLevel="0" collapsed="false">
      <c r="A18" s="9" t="n">
        <v>4</v>
      </c>
      <c r="B18" s="14" t="s">
        <v>110</v>
      </c>
      <c r="C18" s="15"/>
      <c r="D18" s="9" t="str">
        <f aca="false">IF(C18="","",IF(C18=REF!$C$66,"✓","✗"))</f>
        <v/>
      </c>
      <c r="E18" s="16" t="str">
        <f aca="false">IF(D18="","",IF(D18="✓",REF!$D$66,"Indice : "&amp;REF!$E$66))</f>
        <v/>
      </c>
    </row>
    <row r="19" customFormat="false" ht="39.75" hidden="false" customHeight="true" outlineLevel="0" collapsed="false">
      <c r="A19" s="9" t="n">
        <v>5</v>
      </c>
      <c r="B19" s="14" t="s">
        <v>111</v>
      </c>
      <c r="C19" s="15"/>
      <c r="D19" s="9" t="str">
        <f aca="false">IF(C19="","",IF(C19=REF!$C$67,"✓","✗"))</f>
        <v/>
      </c>
      <c r="E19" s="16" t="str">
        <f aca="false">IF(D19="","",IF(D19="✓",REF!$D$67,"Indice : "&amp;REF!$E$67))</f>
        <v/>
      </c>
    </row>
    <row r="20" customFormat="false" ht="39.75" hidden="false" customHeight="true" outlineLevel="0" collapsed="false">
      <c r="A20" s="9" t="n">
        <v>6</v>
      </c>
      <c r="B20" s="14" t="s">
        <v>112</v>
      </c>
      <c r="C20" s="15"/>
      <c r="D20" s="9" t="str">
        <f aca="false">IF(C20="","",IF(C20=REF!$C$68,"✓","✗"))</f>
        <v/>
      </c>
      <c r="E20" s="16" t="str">
        <f aca="false">IF(D20="","",IF(D20="✓",REF!$D$68,"Indice : "&amp;REF!$E$68))</f>
        <v/>
      </c>
    </row>
  </sheetData>
  <mergeCells count="2">
    <mergeCell ref="A4:E4"/>
    <mergeCell ref="A13:E13"/>
  </mergeCells>
  <conditionalFormatting sqref="D6:D11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conditionalFormatting sqref="D15:D20">
    <cfRule type="cellIs" priority="4" operator="equal" aboveAverage="0" equalAverage="0" bottom="0" percent="0" rank="0" text="" dxfId="0">
      <formula>"✓"</formula>
    </cfRule>
    <cfRule type="cellIs" priority="5" operator="equal" aboveAverage="0" equalAverage="0" bottom="0" percent="0" rank="0" text="" dxfId="1">
      <formula>"✗"</formula>
    </cfRule>
  </conditionalFormatting>
  <dataValidations count="2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6:C11" type="list">
      <formula1>L_VF</formula1>
      <formula2>0</formula2>
    </dataValidation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15:C20" type="list">
      <formula1>L_PUB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2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58"/>
  </cols>
  <sheetData>
    <row r="1" customFormat="false" ht="18.55" hidden="false" customHeight="false" outlineLevel="0" collapsed="false">
      <c r="A1" s="1" t="s">
        <v>113</v>
      </c>
    </row>
    <row r="2" customFormat="false" ht="15" hidden="false" customHeight="false" outlineLevel="0" collapsed="false">
      <c r="A2" s="2" t="s">
        <v>114</v>
      </c>
    </row>
    <row r="4" customFormat="false" ht="45.75" hidden="false" customHeight="true" outlineLevel="0" collapsed="false">
      <c r="A4" s="6" t="s">
        <v>115</v>
      </c>
      <c r="B4" s="6"/>
      <c r="C4" s="6"/>
      <c r="D4" s="6"/>
      <c r="E4" s="6"/>
    </row>
    <row r="6" customFormat="false" ht="18" hidden="false" customHeight="true" outlineLevel="0" collapsed="false">
      <c r="A6" s="12" t="s">
        <v>22</v>
      </c>
      <c r="B6" s="13" t="s">
        <v>23</v>
      </c>
      <c r="C6" s="13" t="s">
        <v>24</v>
      </c>
      <c r="D6" s="12" t="s">
        <v>25</v>
      </c>
      <c r="E6" s="13" t="s">
        <v>16</v>
      </c>
    </row>
    <row r="7" customFormat="false" ht="39.75" hidden="false" customHeight="true" outlineLevel="0" collapsed="false">
      <c r="A7" s="9" t="n">
        <v>1</v>
      </c>
      <c r="B7" s="14" t="s">
        <v>116</v>
      </c>
      <c r="C7" s="15"/>
      <c r="D7" s="9" t="str">
        <f aca="false">IF(C7="","",IF(C7=REF!$C$69,"✓","✗"))</f>
        <v/>
      </c>
      <c r="E7" s="16" t="str">
        <f aca="false">IF(D7="","",IF(D7="✓",REF!$D$69,"Indice : "&amp;REF!$E$69))</f>
        <v/>
      </c>
    </row>
    <row r="8" customFormat="false" ht="39.75" hidden="false" customHeight="true" outlineLevel="0" collapsed="false">
      <c r="A8" s="9" t="n">
        <v>2</v>
      </c>
      <c r="B8" s="14" t="s">
        <v>117</v>
      </c>
      <c r="C8" s="15"/>
      <c r="D8" s="9" t="str">
        <f aca="false">IF(C8="","",IF(C8=REF!$C$70,"✓","✗"))</f>
        <v/>
      </c>
      <c r="E8" s="16" t="str">
        <f aca="false">IF(D8="","",IF(D8="✓",REF!$D$70,"Indice : "&amp;REF!$E$70))</f>
        <v/>
      </c>
    </row>
    <row r="9" customFormat="false" ht="39.75" hidden="false" customHeight="true" outlineLevel="0" collapsed="false">
      <c r="A9" s="9" t="n">
        <v>3</v>
      </c>
      <c r="B9" s="14" t="s">
        <v>118</v>
      </c>
      <c r="C9" s="15"/>
      <c r="D9" s="9" t="str">
        <f aca="false">IF(C9="","",IF(C9=REF!$C$71,"✓","✗"))</f>
        <v/>
      </c>
      <c r="E9" s="16" t="str">
        <f aca="false">IF(D9="","",IF(D9="✓",REF!$D$71,"Indice : "&amp;REF!$E$71))</f>
        <v/>
      </c>
    </row>
    <row r="10" customFormat="false" ht="39.75" hidden="false" customHeight="true" outlineLevel="0" collapsed="false">
      <c r="A10" s="9" t="n">
        <v>4</v>
      </c>
      <c r="B10" s="14" t="s">
        <v>119</v>
      </c>
      <c r="C10" s="15"/>
      <c r="D10" s="9" t="str">
        <f aca="false">IF(C10="","",IF(C10=REF!$C$72,"✓","✗"))</f>
        <v/>
      </c>
      <c r="E10" s="16" t="str">
        <f aca="false">IF(D10="","",IF(D10="✓",REF!$D$72,"Indice : "&amp;REF!$E$72))</f>
        <v/>
      </c>
    </row>
    <row r="11" customFormat="false" ht="39.75" hidden="false" customHeight="true" outlineLevel="0" collapsed="false">
      <c r="A11" s="9" t="n">
        <v>5</v>
      </c>
      <c r="B11" s="14" t="s">
        <v>120</v>
      </c>
      <c r="C11" s="15"/>
      <c r="D11" s="9" t="str">
        <f aca="false">IF(C11="","",IF(C11=REF!$C$73,"✓","✗"))</f>
        <v/>
      </c>
      <c r="E11" s="16" t="str">
        <f aca="false">IF(D11="","",IF(D11="✓",REF!$D$73,"Indice : "&amp;REF!$E$73))</f>
        <v/>
      </c>
    </row>
  </sheetData>
  <mergeCells count="1">
    <mergeCell ref="A4:E4"/>
  </mergeCells>
  <conditionalFormatting sqref="D7:D11">
    <cfRule type="cellIs" priority="2" operator="equal" aboveAverage="0" equalAverage="0" bottom="0" percent="0" rank="0" text="" dxfId="0">
      <formula>"✓"</formula>
    </cfRule>
    <cfRule type="cellIs" priority="3" operator="equal" aboveAverage="0" equalAverage="0" bottom="0" percent="0" rank="0" text="" dxfId="1">
      <formula>"✗"</formula>
    </cfRule>
  </conditionalFormatting>
  <dataValidations count="1">
    <dataValidation allowBlank="true" error="Choisissez une réponse dans la liste." errorStyle="stop" errorTitle="Réponse" operator="between" prompt="Choisissez dans la liste déroulante" promptTitle="Votre réponse" showDropDown="false" showErrorMessage="false" showInputMessage="false" sqref="C7:C11" type="list">
      <formula1>L_CRI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  <col collapsed="false" customWidth="true" hidden="false" outlineLevel="0" max="5" min="5" style="0" width="44"/>
  </cols>
  <sheetData>
    <row r="1" customFormat="false" ht="18.55" hidden="false" customHeight="false" outlineLevel="0" collapsed="false">
      <c r="A1" s="1" t="s">
        <v>121</v>
      </c>
    </row>
    <row r="2" customFormat="false" ht="15" hidden="false" customHeight="false" outlineLevel="0" collapsed="false">
      <c r="A2" s="2" t="s">
        <v>122</v>
      </c>
    </row>
    <row r="4" customFormat="false" ht="15" hidden="false" customHeight="false" outlineLevel="0" collapsed="false">
      <c r="A4" s="12" t="s">
        <v>123</v>
      </c>
      <c r="B4" s="12" t="s">
        <v>124</v>
      </c>
      <c r="C4" s="12" t="s">
        <v>125</v>
      </c>
      <c r="D4" s="12" t="s">
        <v>126</v>
      </c>
      <c r="E4" s="12" t="s">
        <v>127</v>
      </c>
    </row>
    <row r="5" customFormat="false" ht="15" hidden="false" customHeight="false" outlineLevel="0" collapsed="false">
      <c r="A5" s="17" t="s">
        <v>128</v>
      </c>
      <c r="B5" s="18" t="n">
        <v>10</v>
      </c>
      <c r="C5" s="18" t="n">
        <f aca="false">COUNTIF('2. Lire les flux'!D6:D10,"✓")+COUNTIF('2. Lire les flux'!D6:D10,"✗")+COUNTIF('2. Lire les flux'!D14:D18,"✓")+COUNTIF('2. Lire les flux'!D14:D18,"✗")</f>
        <v>0</v>
      </c>
      <c r="D5" s="18" t="n">
        <f aca="false">COUNTIF('2. Lire les flux'!D6:D10,"✓")+COUNTIF('2. Lire les flux'!D14:D18,"✓")</f>
        <v>0</v>
      </c>
      <c r="E5" s="19" t="n">
        <f aca="false">D5/B5</f>
        <v>0</v>
      </c>
    </row>
    <row r="6" customFormat="false" ht="15" hidden="false" customHeight="false" outlineLevel="0" collapsed="false">
      <c r="A6" s="20" t="s">
        <v>129</v>
      </c>
      <c r="B6" s="21" t="n">
        <v>14</v>
      </c>
      <c r="C6" s="21" t="n">
        <f aca="false">COUNTIF('3. Anticiper'!D6:D10,"✓")+COUNTIF('3. Anticiper'!D6:D10,"✗")+COUNTIF('3. Anticiper'!D14:D18,"✓")+COUNTIF('3. Anticiper'!D14:D18,"✗")+COUNTIF('3. Anticiper'!D22:D25,"✓")+COUNTIF('3. Anticiper'!D22:D25,"✗")</f>
        <v>0</v>
      </c>
      <c r="D6" s="21" t="n">
        <f aca="false">COUNTIF('3. Anticiper'!D6:D10,"✓")+COUNTIF('3. Anticiper'!D14:D18,"✓")+COUNTIF('3. Anticiper'!D22:D25,"✓")</f>
        <v>0</v>
      </c>
      <c r="E6" s="22" t="n">
        <f aca="false">D6/B6</f>
        <v>0</v>
      </c>
    </row>
    <row r="7" customFormat="false" ht="15" hidden="false" customHeight="false" outlineLevel="0" collapsed="false">
      <c r="A7" s="17" t="s">
        <v>130</v>
      </c>
      <c r="B7" s="18" t="n">
        <v>16</v>
      </c>
      <c r="C7" s="18" t="n">
        <f aca="false">COUNTIF('4. Agir et guider'!D6:D11,"✓")+COUNTIF('4. Agir et guider'!D6:D11,"✗")+COUNTIF('4. Agir et guider'!D15:D19,"✓")+COUNTIF('4. Agir et guider'!D15:D19,"✗")+COUNTIF('4. Agir et guider'!D23:D27,"✓")+COUNTIF('4. Agir et guider'!D23:D27,"✗")</f>
        <v>0</v>
      </c>
      <c r="D7" s="18" t="n">
        <f aca="false">COUNTIF('4. Agir et guider'!D6:D11,"✓")+COUNTIF('4. Agir et guider'!D15:D19,"✓")+COUNTIF('4. Agir et guider'!D23:D27,"✓")</f>
        <v>0</v>
      </c>
      <c r="E7" s="19" t="n">
        <f aca="false">D7/B7</f>
        <v>0</v>
      </c>
    </row>
    <row r="8" customFormat="false" ht="15" hidden="false" customHeight="false" outlineLevel="0" collapsed="false">
      <c r="A8" s="20" t="s">
        <v>131</v>
      </c>
      <c r="B8" s="21" t="n">
        <v>15</v>
      </c>
      <c r="C8" s="21" t="n">
        <f aca="false">COUNTIF('5. La voix'!D6:D10,"✓")+COUNTIF('5. La voix'!D6:D10,"✗")+COUNTIF('5. La voix'!D14:D18,"✓")+COUNTIF('5. La voix'!D14:D18,"✗")+COUNTIF('5. La voix'!D22:D26,"✓")+COUNTIF('5. La voix'!D22:D26,"✗")</f>
        <v>0</v>
      </c>
      <c r="D8" s="21" t="n">
        <f aca="false">COUNTIF('5. La voix'!D6:D10,"✓")+COUNTIF('5. La voix'!D14:D18,"✓")+COUNTIF('5. La voix'!D22:D26,"✓")</f>
        <v>0</v>
      </c>
      <c r="E8" s="22" t="n">
        <f aca="false">D8/B8</f>
        <v>0</v>
      </c>
    </row>
    <row r="9" customFormat="false" ht="15" hidden="false" customHeight="false" outlineLevel="0" collapsed="false">
      <c r="A9" s="17" t="s">
        <v>132</v>
      </c>
      <c r="B9" s="18" t="n">
        <v>12</v>
      </c>
      <c r="C9" s="18" t="n">
        <f aca="false">COUNTIF('6. Micro et public'!D6:D11,"✓")+COUNTIF('6. Micro et public'!D6:D11,"✗")+COUNTIF('6. Micro et public'!D15:D20,"✓")+COUNTIF('6. Micro et public'!D15:D20,"✗")</f>
        <v>0</v>
      </c>
      <c r="D9" s="18" t="n">
        <f aca="false">COUNTIF('6. Micro et public'!D6:D11,"✓")+COUNTIF('6. Micro et public'!D15:D20,"✓")</f>
        <v>0</v>
      </c>
      <c r="E9" s="19" t="n">
        <f aca="false">D9/B9</f>
        <v>0</v>
      </c>
    </row>
    <row r="10" customFormat="false" ht="15" hidden="false" customHeight="false" outlineLevel="0" collapsed="false">
      <c r="A10" s="20" t="s">
        <v>133</v>
      </c>
      <c r="B10" s="21" t="n">
        <v>5</v>
      </c>
      <c r="C10" s="21" t="n">
        <f aca="false">COUNTIF('7. L’épreuve'!D7:D11,"✓")+COUNTIF('7. L’épreuve'!D7:D11,"✗")</f>
        <v>0</v>
      </c>
      <c r="D10" s="21" t="n">
        <f aca="false">COUNTIF('7. L’épreuve'!D7:D11,"✓")</f>
        <v>0</v>
      </c>
      <c r="E10" s="22" t="n">
        <f aca="false">D10/B10</f>
        <v>0</v>
      </c>
    </row>
    <row r="11" customFormat="false" ht="15" hidden="false" customHeight="false" outlineLevel="0" collapsed="false">
      <c r="A11" s="23" t="s">
        <v>134</v>
      </c>
      <c r="B11" s="24" t="n">
        <f aca="false">SUM(B5:B10)</f>
        <v>72</v>
      </c>
      <c r="C11" s="24" t="n">
        <f aca="false">SUM(C5:C10)</f>
        <v>0</v>
      </c>
      <c r="D11" s="24" t="n">
        <f aca="false">SUM(D5:D10)</f>
        <v>0</v>
      </c>
      <c r="E11" s="25" t="n">
        <f aca="false">D11/B11</f>
        <v>0</v>
      </c>
    </row>
    <row r="13" customFormat="false" ht="36" hidden="false" customHeight="true" outlineLevel="0" collapsed="false">
      <c r="A13" s="26" t="str">
        <f aca="false">IF(C11=0,"Commencez par la feuille 2 : votre score s’affichera ici.",IF(C11&lt;B11,"Encore "&amp;(B11-C11)&amp;" réponses à donner — "&amp;D11&amp;" justes pour l’instant.",IF(E11&gt;=0.9,"Excellent : le module est acquis. Refaites le quiz général pour le garder.",IF(E11&gt;=0.7,"Bon niveau : reprenez chaque ✗ avec la page Réflexes.","À retravailler : relisez la synthèse, puis refaites les feuilles en rouge."))))</f>
        <v>Commencez par la feuille 2 : votre score s’affichera ici.</v>
      </c>
      <c r="B13" s="26"/>
      <c r="C13" s="26"/>
      <c r="D13" s="26"/>
      <c r="E13" s="26"/>
    </row>
  </sheetData>
  <mergeCells count="1">
    <mergeCell ref="A13:E13"/>
  </mergeCells>
  <conditionalFormatting sqref="E5:E10">
    <cfRule type="cellIs" priority="2" operator="greaterThanOrEqual" aboveAverage="0" equalAverage="0" bottom="0" percent="0" rank="0" text="" dxfId="2">
      <formula>0.9</formula>
    </cfRule>
    <cfRule type="cellIs" priority="3" operator="lessThan" aboveAverage="0" equalAverage="0" bottom="0" percent="0" rank="0" text="" dxfId="3">
      <formula>0.7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135</v>
      </c>
      <c r="B1" s="0" t="s">
        <v>136</v>
      </c>
      <c r="C1" s="0" t="s">
        <v>137</v>
      </c>
      <c r="D1" s="0" t="s">
        <v>138</v>
      </c>
      <c r="E1" s="0" t="s">
        <v>139</v>
      </c>
      <c r="H1" s="0" t="s">
        <v>140</v>
      </c>
      <c r="I1" s="0" t="s">
        <v>141</v>
      </c>
      <c r="J1" s="0" t="s">
        <v>142</v>
      </c>
      <c r="K1" s="0" t="s">
        <v>143</v>
      </c>
      <c r="L1" s="0" t="s">
        <v>144</v>
      </c>
      <c r="M1" s="0" t="s">
        <v>145</v>
      </c>
      <c r="N1" s="0" t="s">
        <v>146</v>
      </c>
      <c r="O1" s="0" t="s">
        <v>147</v>
      </c>
      <c r="P1" s="0" t="s">
        <v>148</v>
      </c>
      <c r="Q1" s="0" t="s">
        <v>149</v>
      </c>
      <c r="R1" s="0" t="s">
        <v>150</v>
      </c>
      <c r="S1" s="0" t="s">
        <v>151</v>
      </c>
      <c r="T1" s="0" t="s">
        <v>152</v>
      </c>
    </row>
    <row r="2" customFormat="false" ht="15" hidden="false" customHeight="false" outlineLevel="0" collapsed="false">
      <c r="A2" s="0" t="s">
        <v>153</v>
      </c>
      <c r="B2" s="0" t="s">
        <v>128</v>
      </c>
      <c r="C2" s="0" t="s">
        <v>154</v>
      </c>
      <c r="D2" s="0" t="s">
        <v>155</v>
      </c>
      <c r="E2" s="0" t="s">
        <v>156</v>
      </c>
      <c r="H2" s="0" t="s">
        <v>154</v>
      </c>
      <c r="I2" s="0" t="s">
        <v>157</v>
      </c>
      <c r="J2" s="0" t="s">
        <v>158</v>
      </c>
      <c r="K2" s="0" t="s">
        <v>159</v>
      </c>
      <c r="L2" s="0" t="s">
        <v>160</v>
      </c>
      <c r="M2" s="0" t="s">
        <v>161</v>
      </c>
      <c r="N2" s="0" t="s">
        <v>162</v>
      </c>
      <c r="O2" s="0" t="s">
        <v>163</v>
      </c>
      <c r="P2" s="0" t="s">
        <v>164</v>
      </c>
      <c r="Q2" s="0" t="s">
        <v>165</v>
      </c>
      <c r="R2" s="0" t="s">
        <v>166</v>
      </c>
      <c r="S2" s="0" t="s">
        <v>167</v>
      </c>
      <c r="T2" s="0" t="n">
        <v>1</v>
      </c>
    </row>
    <row r="3" customFormat="false" ht="15" hidden="false" customHeight="false" outlineLevel="0" collapsed="false">
      <c r="A3" s="0" t="s">
        <v>168</v>
      </c>
      <c r="B3" s="0" t="s">
        <v>128</v>
      </c>
      <c r="C3" s="0" t="s">
        <v>169</v>
      </c>
      <c r="D3" s="0" t="s">
        <v>170</v>
      </c>
      <c r="E3" s="0" t="s">
        <v>171</v>
      </c>
      <c r="H3" s="0" t="s">
        <v>169</v>
      </c>
      <c r="I3" s="0" t="s">
        <v>172</v>
      </c>
      <c r="J3" s="0" t="s">
        <v>173</v>
      </c>
      <c r="K3" s="0" t="s">
        <v>174</v>
      </c>
      <c r="L3" s="0" t="s">
        <v>175</v>
      </c>
      <c r="M3" s="0" t="s">
        <v>176</v>
      </c>
      <c r="N3" s="0" t="s">
        <v>177</v>
      </c>
      <c r="O3" s="0" t="s">
        <v>178</v>
      </c>
      <c r="P3" s="0" t="s">
        <v>179</v>
      </c>
      <c r="Q3" s="0" t="s">
        <v>180</v>
      </c>
      <c r="R3" s="0" t="s">
        <v>181</v>
      </c>
      <c r="S3" s="0" t="s">
        <v>182</v>
      </c>
      <c r="T3" s="0" t="n">
        <v>2</v>
      </c>
    </row>
    <row r="4" customFormat="false" ht="15" hidden="false" customHeight="false" outlineLevel="0" collapsed="false">
      <c r="A4" s="0" t="s">
        <v>183</v>
      </c>
      <c r="B4" s="0" t="s">
        <v>128</v>
      </c>
      <c r="C4" s="0" t="s">
        <v>184</v>
      </c>
      <c r="D4" s="0" t="s">
        <v>185</v>
      </c>
      <c r="E4" s="0" t="s">
        <v>186</v>
      </c>
      <c r="H4" s="0" t="s">
        <v>184</v>
      </c>
      <c r="I4" s="0" t="s">
        <v>187</v>
      </c>
      <c r="J4" s="0" t="s">
        <v>188</v>
      </c>
      <c r="K4" s="0" t="s">
        <v>189</v>
      </c>
      <c r="M4" s="0" t="s">
        <v>190</v>
      </c>
      <c r="N4" s="0" t="s">
        <v>191</v>
      </c>
      <c r="O4" s="0" t="s">
        <v>192</v>
      </c>
      <c r="P4" s="0" t="s">
        <v>193</v>
      </c>
      <c r="Q4" s="0" t="s">
        <v>194</v>
      </c>
      <c r="R4" s="0" t="s">
        <v>195</v>
      </c>
      <c r="T4" s="0" t="n">
        <v>3</v>
      </c>
    </row>
    <row r="5" customFormat="false" ht="15" hidden="false" customHeight="false" outlineLevel="0" collapsed="false">
      <c r="A5" s="0" t="s">
        <v>196</v>
      </c>
      <c r="B5" s="0" t="s">
        <v>128</v>
      </c>
      <c r="C5" s="0" t="s">
        <v>197</v>
      </c>
      <c r="D5" s="0" t="s">
        <v>198</v>
      </c>
      <c r="E5" s="0" t="s">
        <v>199</v>
      </c>
      <c r="H5" s="0" t="s">
        <v>197</v>
      </c>
      <c r="I5" s="0" t="s">
        <v>200</v>
      </c>
      <c r="K5" s="0" t="s">
        <v>201</v>
      </c>
      <c r="N5" s="0" t="s">
        <v>202</v>
      </c>
      <c r="O5" s="0" t="s">
        <v>203</v>
      </c>
      <c r="Q5" s="0" t="s">
        <v>204</v>
      </c>
      <c r="R5" s="0" t="s">
        <v>205</v>
      </c>
      <c r="T5" s="0" t="n">
        <v>4</v>
      </c>
    </row>
    <row r="6" customFormat="false" ht="15" hidden="false" customHeight="false" outlineLevel="0" collapsed="false">
      <c r="A6" s="0" t="s">
        <v>206</v>
      </c>
      <c r="B6" s="0" t="s">
        <v>128</v>
      </c>
      <c r="C6" s="0" t="s">
        <v>207</v>
      </c>
      <c r="D6" s="0" t="s">
        <v>208</v>
      </c>
      <c r="E6" s="0" t="s">
        <v>209</v>
      </c>
      <c r="H6" s="0" t="s">
        <v>207</v>
      </c>
      <c r="I6" s="0" t="s">
        <v>210</v>
      </c>
      <c r="N6" s="0" t="s">
        <v>211</v>
      </c>
      <c r="Q6" s="0" t="s">
        <v>212</v>
      </c>
      <c r="R6" s="0" t="s">
        <v>213</v>
      </c>
      <c r="T6" s="0" t="n">
        <v>5</v>
      </c>
    </row>
    <row r="7" customFormat="false" ht="15" hidden="false" customHeight="false" outlineLevel="0" collapsed="false">
      <c r="A7" s="0" t="s">
        <v>214</v>
      </c>
      <c r="B7" s="0" t="s">
        <v>128</v>
      </c>
      <c r="C7" s="0" t="s">
        <v>200</v>
      </c>
      <c r="D7" s="0" t="s">
        <v>215</v>
      </c>
      <c r="E7" s="0" t="s">
        <v>216</v>
      </c>
      <c r="I7" s="0" t="s">
        <v>217</v>
      </c>
      <c r="Q7" s="0" t="s">
        <v>218</v>
      </c>
    </row>
    <row r="8" customFormat="false" ht="15" hidden="false" customHeight="false" outlineLevel="0" collapsed="false">
      <c r="A8" s="0" t="s">
        <v>219</v>
      </c>
      <c r="B8" s="0" t="s">
        <v>128</v>
      </c>
      <c r="C8" s="0" t="s">
        <v>187</v>
      </c>
      <c r="D8" s="0" t="s">
        <v>220</v>
      </c>
      <c r="E8" s="0" t="s">
        <v>221</v>
      </c>
    </row>
    <row r="9" customFormat="false" ht="15" hidden="false" customHeight="false" outlineLevel="0" collapsed="false">
      <c r="A9" s="0" t="s">
        <v>222</v>
      </c>
      <c r="B9" s="0" t="s">
        <v>128</v>
      </c>
      <c r="C9" s="0" t="s">
        <v>172</v>
      </c>
      <c r="D9" s="0" t="s">
        <v>223</v>
      </c>
      <c r="E9" s="0" t="s">
        <v>224</v>
      </c>
    </row>
    <row r="10" customFormat="false" ht="15" hidden="false" customHeight="false" outlineLevel="0" collapsed="false">
      <c r="A10" s="0" t="s">
        <v>225</v>
      </c>
      <c r="B10" s="0" t="s">
        <v>128</v>
      </c>
      <c r="C10" s="0" t="s">
        <v>217</v>
      </c>
      <c r="D10" s="0" t="s">
        <v>226</v>
      </c>
      <c r="E10" s="0" t="s">
        <v>227</v>
      </c>
    </row>
    <row r="11" customFormat="false" ht="15" hidden="false" customHeight="false" outlineLevel="0" collapsed="false">
      <c r="A11" s="0" t="s">
        <v>228</v>
      </c>
      <c r="B11" s="0" t="s">
        <v>128</v>
      </c>
      <c r="C11" s="0" t="s">
        <v>210</v>
      </c>
      <c r="D11" s="0" t="s">
        <v>229</v>
      </c>
      <c r="E11" s="0" t="s">
        <v>230</v>
      </c>
    </row>
    <row r="12" customFormat="false" ht="15" hidden="false" customHeight="false" outlineLevel="0" collapsed="false">
      <c r="A12" s="0" t="s">
        <v>231</v>
      </c>
      <c r="B12" s="0" t="s">
        <v>129</v>
      </c>
      <c r="C12" s="0" t="n">
        <v>4</v>
      </c>
      <c r="D12" s="0" t="s">
        <v>232</v>
      </c>
      <c r="E12" s="0" t="s">
        <v>233</v>
      </c>
    </row>
    <row r="13" customFormat="false" ht="15" hidden="false" customHeight="false" outlineLevel="0" collapsed="false">
      <c r="A13" s="0" t="s">
        <v>234</v>
      </c>
      <c r="B13" s="0" t="s">
        <v>129</v>
      </c>
      <c r="C13" s="0" t="n">
        <v>1</v>
      </c>
      <c r="D13" s="0" t="s">
        <v>232</v>
      </c>
      <c r="E13" s="0" t="s">
        <v>233</v>
      </c>
    </row>
    <row r="14" customFormat="false" ht="15" hidden="false" customHeight="false" outlineLevel="0" collapsed="false">
      <c r="A14" s="0" t="s">
        <v>235</v>
      </c>
      <c r="B14" s="0" t="s">
        <v>129</v>
      </c>
      <c r="C14" s="0" t="n">
        <v>5</v>
      </c>
      <c r="D14" s="0" t="s">
        <v>232</v>
      </c>
      <c r="E14" s="0" t="s">
        <v>233</v>
      </c>
    </row>
    <row r="15" customFormat="false" ht="15" hidden="false" customHeight="false" outlineLevel="0" collapsed="false">
      <c r="A15" s="0" t="s">
        <v>236</v>
      </c>
      <c r="B15" s="0" t="s">
        <v>129</v>
      </c>
      <c r="C15" s="0" t="n">
        <v>3</v>
      </c>
      <c r="D15" s="0" t="s">
        <v>232</v>
      </c>
      <c r="E15" s="0" t="s">
        <v>233</v>
      </c>
    </row>
    <row r="16" customFormat="false" ht="15" hidden="false" customHeight="false" outlineLevel="0" collapsed="false">
      <c r="A16" s="0" t="s">
        <v>237</v>
      </c>
      <c r="B16" s="0" t="s">
        <v>129</v>
      </c>
      <c r="C16" s="0" t="n">
        <v>2</v>
      </c>
      <c r="D16" s="0" t="s">
        <v>232</v>
      </c>
      <c r="E16" s="0" t="s">
        <v>233</v>
      </c>
    </row>
    <row r="17" customFormat="false" ht="15" hidden="false" customHeight="false" outlineLevel="0" collapsed="false">
      <c r="A17" s="0" t="s">
        <v>238</v>
      </c>
      <c r="B17" s="0" t="s">
        <v>129</v>
      </c>
      <c r="C17" s="0" t="s">
        <v>158</v>
      </c>
      <c r="D17" s="0" t="s">
        <v>239</v>
      </c>
      <c r="E17" s="0" t="s">
        <v>240</v>
      </c>
    </row>
    <row r="18" customFormat="false" ht="15" hidden="false" customHeight="false" outlineLevel="0" collapsed="false">
      <c r="A18" s="0" t="s">
        <v>241</v>
      </c>
      <c r="B18" s="0" t="s">
        <v>129</v>
      </c>
      <c r="C18" s="0" t="s">
        <v>158</v>
      </c>
      <c r="D18" s="0" t="s">
        <v>242</v>
      </c>
      <c r="E18" s="0" t="s">
        <v>243</v>
      </c>
    </row>
    <row r="19" customFormat="false" ht="15" hidden="false" customHeight="false" outlineLevel="0" collapsed="false">
      <c r="A19" s="0" t="s">
        <v>244</v>
      </c>
      <c r="B19" s="0" t="s">
        <v>129</v>
      </c>
      <c r="C19" s="0" t="s">
        <v>173</v>
      </c>
      <c r="D19" s="0" t="s">
        <v>245</v>
      </c>
      <c r="E19" s="0" t="s">
        <v>246</v>
      </c>
    </row>
    <row r="20" customFormat="false" ht="15" hidden="false" customHeight="false" outlineLevel="0" collapsed="false">
      <c r="A20" s="0" t="s">
        <v>247</v>
      </c>
      <c r="B20" s="0" t="s">
        <v>129</v>
      </c>
      <c r="C20" s="0" t="s">
        <v>188</v>
      </c>
      <c r="D20" s="0" t="s">
        <v>248</v>
      </c>
      <c r="E20" s="0" t="s">
        <v>249</v>
      </c>
    </row>
    <row r="21" customFormat="false" ht="15" hidden="false" customHeight="false" outlineLevel="0" collapsed="false">
      <c r="A21" s="0" t="s">
        <v>250</v>
      </c>
      <c r="B21" s="0" t="s">
        <v>129</v>
      </c>
      <c r="C21" s="0" t="s">
        <v>158</v>
      </c>
      <c r="D21" s="0" t="s">
        <v>251</v>
      </c>
      <c r="E21" s="0" t="s">
        <v>252</v>
      </c>
    </row>
    <row r="22" customFormat="false" ht="15" hidden="false" customHeight="false" outlineLevel="0" collapsed="false">
      <c r="A22" s="0" t="s">
        <v>253</v>
      </c>
      <c r="B22" s="0" t="s">
        <v>129</v>
      </c>
      <c r="C22" s="0" t="s">
        <v>159</v>
      </c>
      <c r="D22" s="0" t="s">
        <v>254</v>
      </c>
      <c r="E22" s="0" t="s">
        <v>255</v>
      </c>
    </row>
    <row r="23" customFormat="false" ht="15" hidden="false" customHeight="false" outlineLevel="0" collapsed="false">
      <c r="A23" s="0" t="s">
        <v>256</v>
      </c>
      <c r="B23" s="0" t="s">
        <v>129</v>
      </c>
      <c r="C23" s="0" t="s">
        <v>174</v>
      </c>
      <c r="D23" s="0" t="s">
        <v>257</v>
      </c>
      <c r="E23" s="0" t="s">
        <v>258</v>
      </c>
    </row>
    <row r="24" customFormat="false" ht="15" hidden="false" customHeight="false" outlineLevel="0" collapsed="false">
      <c r="A24" s="0" t="s">
        <v>259</v>
      </c>
      <c r="B24" s="0" t="s">
        <v>129</v>
      </c>
      <c r="C24" s="0" t="s">
        <v>189</v>
      </c>
      <c r="D24" s="0" t="s">
        <v>260</v>
      </c>
      <c r="E24" s="0" t="s">
        <v>261</v>
      </c>
    </row>
    <row r="25" customFormat="false" ht="15" hidden="false" customHeight="false" outlineLevel="0" collapsed="false">
      <c r="A25" s="0" t="s">
        <v>262</v>
      </c>
      <c r="B25" s="0" t="s">
        <v>129</v>
      </c>
      <c r="C25" s="0" t="s">
        <v>201</v>
      </c>
      <c r="D25" s="0" t="s">
        <v>263</v>
      </c>
      <c r="E25" s="0" t="s">
        <v>264</v>
      </c>
    </row>
    <row r="26" customFormat="false" ht="15" hidden="false" customHeight="false" outlineLevel="0" collapsed="false">
      <c r="A26" s="0" t="s">
        <v>265</v>
      </c>
      <c r="B26" s="0" t="s">
        <v>130</v>
      </c>
      <c r="C26" s="0" t="s">
        <v>175</v>
      </c>
      <c r="D26" s="0" t="s">
        <v>266</v>
      </c>
      <c r="E26" s="0" t="s">
        <v>267</v>
      </c>
    </row>
    <row r="27" customFormat="false" ht="15" hidden="false" customHeight="false" outlineLevel="0" collapsed="false">
      <c r="A27" s="0" t="s">
        <v>268</v>
      </c>
      <c r="B27" s="0" t="s">
        <v>130</v>
      </c>
      <c r="C27" s="0" t="s">
        <v>160</v>
      </c>
      <c r="D27" s="0" t="s">
        <v>269</v>
      </c>
      <c r="E27" s="0" t="s">
        <v>267</v>
      </c>
    </row>
    <row r="28" customFormat="false" ht="15" hidden="false" customHeight="false" outlineLevel="0" collapsed="false">
      <c r="A28" s="0" t="s">
        <v>270</v>
      </c>
      <c r="B28" s="0" t="s">
        <v>130</v>
      </c>
      <c r="C28" s="0" t="s">
        <v>175</v>
      </c>
      <c r="D28" s="0" t="s">
        <v>271</v>
      </c>
      <c r="E28" s="0" t="s">
        <v>267</v>
      </c>
    </row>
    <row r="29" customFormat="false" ht="15" hidden="false" customHeight="false" outlineLevel="0" collapsed="false">
      <c r="A29" s="0" t="s">
        <v>272</v>
      </c>
      <c r="B29" s="0" t="s">
        <v>130</v>
      </c>
      <c r="C29" s="0" t="s">
        <v>160</v>
      </c>
      <c r="D29" s="0" t="s">
        <v>273</v>
      </c>
      <c r="E29" s="0" t="s">
        <v>267</v>
      </c>
    </row>
    <row r="30" customFormat="false" ht="15" hidden="false" customHeight="false" outlineLevel="0" collapsed="false">
      <c r="A30" s="0" t="s">
        <v>274</v>
      </c>
      <c r="B30" s="0" t="s">
        <v>130</v>
      </c>
      <c r="C30" s="0" t="s">
        <v>175</v>
      </c>
      <c r="D30" s="0" t="s">
        <v>275</v>
      </c>
      <c r="E30" s="0" t="s">
        <v>267</v>
      </c>
    </row>
    <row r="31" customFormat="false" ht="15" hidden="false" customHeight="false" outlineLevel="0" collapsed="false">
      <c r="A31" s="0" t="s">
        <v>276</v>
      </c>
      <c r="B31" s="0" t="s">
        <v>130</v>
      </c>
      <c r="C31" s="0" t="s">
        <v>160</v>
      </c>
      <c r="D31" s="0" t="s">
        <v>277</v>
      </c>
      <c r="E31" s="0" t="s">
        <v>267</v>
      </c>
    </row>
    <row r="32" customFormat="false" ht="15" hidden="false" customHeight="false" outlineLevel="0" collapsed="false">
      <c r="A32" s="0" t="s">
        <v>278</v>
      </c>
      <c r="B32" s="0" t="s">
        <v>130</v>
      </c>
      <c r="C32" s="0" t="n">
        <v>3</v>
      </c>
      <c r="D32" s="0" t="s">
        <v>279</v>
      </c>
      <c r="E32" s="0" t="s">
        <v>280</v>
      </c>
    </row>
    <row r="33" customFormat="false" ht="15" hidden="false" customHeight="false" outlineLevel="0" collapsed="false">
      <c r="A33" s="0" t="s">
        <v>281</v>
      </c>
      <c r="B33" s="0" t="s">
        <v>130</v>
      </c>
      <c r="C33" s="0" t="n">
        <v>1</v>
      </c>
      <c r="D33" s="0" t="s">
        <v>279</v>
      </c>
      <c r="E33" s="0" t="s">
        <v>280</v>
      </c>
    </row>
    <row r="34" customFormat="false" ht="15" hidden="false" customHeight="false" outlineLevel="0" collapsed="false">
      <c r="A34" s="0" t="s">
        <v>282</v>
      </c>
      <c r="B34" s="0" t="s">
        <v>130</v>
      </c>
      <c r="C34" s="0" t="n">
        <v>5</v>
      </c>
      <c r="D34" s="0" t="s">
        <v>279</v>
      </c>
      <c r="E34" s="0" t="s">
        <v>280</v>
      </c>
    </row>
    <row r="35" customFormat="false" ht="15" hidden="false" customHeight="false" outlineLevel="0" collapsed="false">
      <c r="A35" s="0" t="s">
        <v>283</v>
      </c>
      <c r="B35" s="0" t="s">
        <v>130</v>
      </c>
      <c r="C35" s="0" t="n">
        <v>2</v>
      </c>
      <c r="D35" s="0" t="s">
        <v>279</v>
      </c>
      <c r="E35" s="0" t="s">
        <v>280</v>
      </c>
    </row>
    <row r="36" customFormat="false" ht="15" hidden="false" customHeight="false" outlineLevel="0" collapsed="false">
      <c r="A36" s="0" t="s">
        <v>284</v>
      </c>
      <c r="B36" s="0" t="s">
        <v>130</v>
      </c>
      <c r="C36" s="0" t="n">
        <v>4</v>
      </c>
      <c r="D36" s="0" t="s">
        <v>279</v>
      </c>
      <c r="E36" s="0" t="s">
        <v>280</v>
      </c>
    </row>
    <row r="37" customFormat="false" ht="15" hidden="false" customHeight="false" outlineLevel="0" collapsed="false">
      <c r="A37" s="0" t="s">
        <v>285</v>
      </c>
      <c r="B37" s="0" t="s">
        <v>130</v>
      </c>
      <c r="C37" s="0" t="s">
        <v>161</v>
      </c>
      <c r="D37" s="0" t="s">
        <v>286</v>
      </c>
      <c r="E37" s="0" t="s">
        <v>287</v>
      </c>
    </row>
    <row r="38" customFormat="false" ht="15" hidden="false" customHeight="false" outlineLevel="0" collapsed="false">
      <c r="A38" s="0" t="s">
        <v>288</v>
      </c>
      <c r="B38" s="0" t="s">
        <v>130</v>
      </c>
      <c r="C38" s="0" t="s">
        <v>176</v>
      </c>
      <c r="D38" s="0" t="s">
        <v>289</v>
      </c>
      <c r="E38" s="0" t="s">
        <v>290</v>
      </c>
    </row>
    <row r="39" customFormat="false" ht="15" hidden="false" customHeight="false" outlineLevel="0" collapsed="false">
      <c r="A39" s="0" t="s">
        <v>291</v>
      </c>
      <c r="B39" s="0" t="s">
        <v>130</v>
      </c>
      <c r="C39" s="0" t="s">
        <v>190</v>
      </c>
      <c r="D39" s="0" t="s">
        <v>292</v>
      </c>
      <c r="E39" s="0" t="s">
        <v>293</v>
      </c>
    </row>
    <row r="40" customFormat="false" ht="15" hidden="false" customHeight="false" outlineLevel="0" collapsed="false">
      <c r="A40" s="0" t="s">
        <v>294</v>
      </c>
      <c r="B40" s="0" t="s">
        <v>130</v>
      </c>
      <c r="C40" s="0" t="s">
        <v>176</v>
      </c>
      <c r="D40" s="0" t="s">
        <v>295</v>
      </c>
      <c r="E40" s="0" t="s">
        <v>296</v>
      </c>
    </row>
    <row r="41" customFormat="false" ht="15" hidden="false" customHeight="false" outlineLevel="0" collapsed="false">
      <c r="A41" s="0" t="s">
        <v>297</v>
      </c>
      <c r="B41" s="0" t="s">
        <v>130</v>
      </c>
      <c r="C41" s="0" t="s">
        <v>161</v>
      </c>
      <c r="D41" s="0" t="s">
        <v>298</v>
      </c>
      <c r="E41" s="0" t="s">
        <v>299</v>
      </c>
    </row>
    <row r="42" customFormat="false" ht="15" hidden="false" customHeight="false" outlineLevel="0" collapsed="false">
      <c r="A42" s="0" t="s">
        <v>300</v>
      </c>
      <c r="B42" s="0" t="s">
        <v>131</v>
      </c>
      <c r="C42" s="0" t="s">
        <v>162</v>
      </c>
      <c r="D42" s="0" t="s">
        <v>301</v>
      </c>
      <c r="E42" s="0" t="s">
        <v>302</v>
      </c>
    </row>
    <row r="43" customFormat="false" ht="15" hidden="false" customHeight="false" outlineLevel="0" collapsed="false">
      <c r="A43" s="0" t="s">
        <v>303</v>
      </c>
      <c r="B43" s="0" t="s">
        <v>131</v>
      </c>
      <c r="C43" s="0" t="s">
        <v>177</v>
      </c>
      <c r="D43" s="0" t="s">
        <v>304</v>
      </c>
      <c r="E43" s="0" t="s">
        <v>305</v>
      </c>
    </row>
    <row r="44" customFormat="false" ht="15" hidden="false" customHeight="false" outlineLevel="0" collapsed="false">
      <c r="A44" s="0" t="s">
        <v>306</v>
      </c>
      <c r="B44" s="0" t="s">
        <v>131</v>
      </c>
      <c r="C44" s="0" t="s">
        <v>191</v>
      </c>
      <c r="D44" s="0" t="s">
        <v>307</v>
      </c>
      <c r="E44" s="0" t="s">
        <v>308</v>
      </c>
    </row>
    <row r="45" customFormat="false" ht="15" hidden="false" customHeight="false" outlineLevel="0" collapsed="false">
      <c r="A45" s="0" t="s">
        <v>309</v>
      </c>
      <c r="B45" s="0" t="s">
        <v>131</v>
      </c>
      <c r="C45" s="0" t="s">
        <v>202</v>
      </c>
      <c r="D45" s="0" t="s">
        <v>310</v>
      </c>
      <c r="E45" s="0" t="s">
        <v>311</v>
      </c>
    </row>
    <row r="46" customFormat="false" ht="15" hidden="false" customHeight="false" outlineLevel="0" collapsed="false">
      <c r="A46" s="0" t="s">
        <v>312</v>
      </c>
      <c r="B46" s="0" t="s">
        <v>131</v>
      </c>
      <c r="C46" s="0" t="s">
        <v>211</v>
      </c>
      <c r="D46" s="0" t="s">
        <v>313</v>
      </c>
      <c r="E46" s="0" t="s">
        <v>314</v>
      </c>
    </row>
    <row r="47" customFormat="false" ht="15" hidden="false" customHeight="false" outlineLevel="0" collapsed="false">
      <c r="A47" s="0" t="s">
        <v>315</v>
      </c>
      <c r="B47" s="0" t="s">
        <v>131</v>
      </c>
      <c r="C47" s="0" t="s">
        <v>163</v>
      </c>
      <c r="D47" s="0" t="s">
        <v>316</v>
      </c>
      <c r="E47" s="0" t="s">
        <v>317</v>
      </c>
    </row>
    <row r="48" customFormat="false" ht="15" hidden="false" customHeight="false" outlineLevel="0" collapsed="false">
      <c r="A48" s="0" t="s">
        <v>318</v>
      </c>
      <c r="B48" s="0" t="s">
        <v>131</v>
      </c>
      <c r="C48" s="0" t="s">
        <v>192</v>
      </c>
      <c r="D48" s="0" t="s">
        <v>319</v>
      </c>
      <c r="E48" s="0" t="s">
        <v>320</v>
      </c>
    </row>
    <row r="49" customFormat="false" ht="15" hidden="false" customHeight="false" outlineLevel="0" collapsed="false">
      <c r="A49" s="0" t="s">
        <v>321</v>
      </c>
      <c r="B49" s="0" t="s">
        <v>131</v>
      </c>
      <c r="C49" s="0" t="s">
        <v>178</v>
      </c>
      <c r="D49" s="0" t="s">
        <v>322</v>
      </c>
      <c r="E49" s="0" t="s">
        <v>323</v>
      </c>
    </row>
    <row r="50" customFormat="false" ht="15" hidden="false" customHeight="false" outlineLevel="0" collapsed="false">
      <c r="A50" s="0" t="s">
        <v>324</v>
      </c>
      <c r="B50" s="0" t="s">
        <v>131</v>
      </c>
      <c r="C50" s="0" t="s">
        <v>203</v>
      </c>
      <c r="D50" s="0" t="s">
        <v>325</v>
      </c>
      <c r="E50" s="0" t="s">
        <v>326</v>
      </c>
    </row>
    <row r="51" customFormat="false" ht="15" hidden="false" customHeight="false" outlineLevel="0" collapsed="false">
      <c r="A51" s="0" t="s">
        <v>327</v>
      </c>
      <c r="B51" s="0" t="s">
        <v>131</v>
      </c>
      <c r="C51" s="0" t="s">
        <v>163</v>
      </c>
      <c r="D51" s="0" t="s">
        <v>328</v>
      </c>
      <c r="E51" s="0" t="s">
        <v>329</v>
      </c>
    </row>
    <row r="52" customFormat="false" ht="15" hidden="false" customHeight="false" outlineLevel="0" collapsed="false">
      <c r="A52" s="0" t="s">
        <v>330</v>
      </c>
      <c r="B52" s="0" t="s">
        <v>131</v>
      </c>
      <c r="C52" s="0" t="s">
        <v>164</v>
      </c>
      <c r="D52" s="0" t="s">
        <v>331</v>
      </c>
      <c r="E52" s="0" t="s">
        <v>332</v>
      </c>
    </row>
    <row r="53" customFormat="false" ht="15" hidden="false" customHeight="false" outlineLevel="0" collapsed="false">
      <c r="A53" s="0" t="s">
        <v>333</v>
      </c>
      <c r="B53" s="0" t="s">
        <v>131</v>
      </c>
      <c r="C53" s="0" t="s">
        <v>193</v>
      </c>
      <c r="D53" s="0" t="s">
        <v>334</v>
      </c>
      <c r="E53" s="0" t="s">
        <v>335</v>
      </c>
    </row>
    <row r="54" customFormat="false" ht="15" hidden="false" customHeight="false" outlineLevel="0" collapsed="false">
      <c r="A54" s="0" t="s">
        <v>336</v>
      </c>
      <c r="B54" s="0" t="s">
        <v>131</v>
      </c>
      <c r="C54" s="0" t="s">
        <v>179</v>
      </c>
      <c r="D54" s="0" t="s">
        <v>337</v>
      </c>
      <c r="E54" s="0" t="s">
        <v>338</v>
      </c>
    </row>
    <row r="55" customFormat="false" ht="15" hidden="false" customHeight="false" outlineLevel="0" collapsed="false">
      <c r="A55" s="0" t="s">
        <v>339</v>
      </c>
      <c r="B55" s="0" t="s">
        <v>131</v>
      </c>
      <c r="C55" s="0" t="s">
        <v>164</v>
      </c>
      <c r="D55" s="0" t="s">
        <v>340</v>
      </c>
      <c r="E55" s="0" t="s">
        <v>341</v>
      </c>
    </row>
    <row r="56" customFormat="false" ht="15" hidden="false" customHeight="false" outlineLevel="0" collapsed="false">
      <c r="A56" s="0" t="s">
        <v>342</v>
      </c>
      <c r="B56" s="0" t="s">
        <v>131</v>
      </c>
      <c r="C56" s="0" t="s">
        <v>193</v>
      </c>
      <c r="D56" s="0" t="s">
        <v>343</v>
      </c>
      <c r="E56" s="0" t="s">
        <v>344</v>
      </c>
    </row>
    <row r="57" customFormat="false" ht="15" hidden="false" customHeight="false" outlineLevel="0" collapsed="false">
      <c r="A57" s="0" t="s">
        <v>345</v>
      </c>
      <c r="B57" s="0" t="s">
        <v>132</v>
      </c>
      <c r="C57" s="0" t="s">
        <v>182</v>
      </c>
      <c r="D57" s="0" t="s">
        <v>346</v>
      </c>
      <c r="E57" s="0" t="s">
        <v>347</v>
      </c>
    </row>
    <row r="58" customFormat="false" ht="15" hidden="false" customHeight="false" outlineLevel="0" collapsed="false">
      <c r="A58" s="0" t="s">
        <v>348</v>
      </c>
      <c r="B58" s="0" t="s">
        <v>132</v>
      </c>
      <c r="C58" s="0" t="s">
        <v>167</v>
      </c>
      <c r="D58" s="0" t="s">
        <v>349</v>
      </c>
      <c r="E58" s="0" t="s">
        <v>350</v>
      </c>
    </row>
    <row r="59" customFormat="false" ht="15" hidden="false" customHeight="false" outlineLevel="0" collapsed="false">
      <c r="A59" s="0" t="s">
        <v>351</v>
      </c>
      <c r="B59" s="0" t="s">
        <v>132</v>
      </c>
      <c r="C59" s="0" t="s">
        <v>182</v>
      </c>
      <c r="D59" s="0" t="s">
        <v>352</v>
      </c>
      <c r="E59" s="0" t="s">
        <v>353</v>
      </c>
    </row>
    <row r="60" customFormat="false" ht="15" hidden="false" customHeight="false" outlineLevel="0" collapsed="false">
      <c r="A60" s="0" t="s">
        <v>354</v>
      </c>
      <c r="B60" s="0" t="s">
        <v>132</v>
      </c>
      <c r="C60" s="0" t="s">
        <v>167</v>
      </c>
      <c r="D60" s="0" t="s">
        <v>355</v>
      </c>
      <c r="E60" s="0" t="s">
        <v>356</v>
      </c>
    </row>
    <row r="61" customFormat="false" ht="15" hidden="false" customHeight="false" outlineLevel="0" collapsed="false">
      <c r="A61" s="0" t="s">
        <v>357</v>
      </c>
      <c r="B61" s="0" t="s">
        <v>132</v>
      </c>
      <c r="C61" s="0" t="s">
        <v>182</v>
      </c>
      <c r="D61" s="0" t="s">
        <v>358</v>
      </c>
      <c r="E61" s="0" t="s">
        <v>359</v>
      </c>
    </row>
    <row r="62" customFormat="false" ht="15" hidden="false" customHeight="false" outlineLevel="0" collapsed="false">
      <c r="A62" s="0" t="s">
        <v>360</v>
      </c>
      <c r="B62" s="0" t="s">
        <v>132</v>
      </c>
      <c r="C62" s="0" t="s">
        <v>167</v>
      </c>
      <c r="D62" s="0" t="s">
        <v>361</v>
      </c>
      <c r="E62" s="0" t="s">
        <v>362</v>
      </c>
    </row>
    <row r="63" customFormat="false" ht="15" hidden="false" customHeight="false" outlineLevel="0" collapsed="false">
      <c r="A63" s="0" t="s">
        <v>363</v>
      </c>
      <c r="B63" s="0" t="s">
        <v>132</v>
      </c>
      <c r="C63" s="0" t="s">
        <v>165</v>
      </c>
      <c r="D63" s="0" t="s">
        <v>364</v>
      </c>
      <c r="E63" s="0" t="s">
        <v>365</v>
      </c>
    </row>
    <row r="64" customFormat="false" ht="15" hidden="false" customHeight="false" outlineLevel="0" collapsed="false">
      <c r="A64" s="0" t="s">
        <v>366</v>
      </c>
      <c r="B64" s="0" t="s">
        <v>132</v>
      </c>
      <c r="C64" s="0" t="s">
        <v>180</v>
      </c>
      <c r="D64" s="0" t="s">
        <v>367</v>
      </c>
      <c r="E64" s="0" t="s">
        <v>368</v>
      </c>
    </row>
    <row r="65" customFormat="false" ht="15" hidden="false" customHeight="false" outlineLevel="0" collapsed="false">
      <c r="A65" s="0" t="s">
        <v>369</v>
      </c>
      <c r="B65" s="0" t="s">
        <v>132</v>
      </c>
      <c r="C65" s="0" t="s">
        <v>194</v>
      </c>
      <c r="D65" s="0" t="s">
        <v>370</v>
      </c>
      <c r="E65" s="0" t="s">
        <v>371</v>
      </c>
    </row>
    <row r="66" customFormat="false" ht="15" hidden="false" customHeight="false" outlineLevel="0" collapsed="false">
      <c r="A66" s="0" t="s">
        <v>372</v>
      </c>
      <c r="B66" s="0" t="s">
        <v>132</v>
      </c>
      <c r="C66" s="0" t="s">
        <v>204</v>
      </c>
      <c r="D66" s="0" t="s">
        <v>373</v>
      </c>
      <c r="E66" s="0" t="s">
        <v>374</v>
      </c>
    </row>
    <row r="67" customFormat="false" ht="15" hidden="false" customHeight="false" outlineLevel="0" collapsed="false">
      <c r="A67" s="0" t="s">
        <v>375</v>
      </c>
      <c r="B67" s="0" t="s">
        <v>132</v>
      </c>
      <c r="C67" s="0" t="s">
        <v>212</v>
      </c>
      <c r="D67" s="0" t="s">
        <v>376</v>
      </c>
      <c r="E67" s="0" t="s">
        <v>377</v>
      </c>
    </row>
    <row r="68" customFormat="false" ht="15" hidden="false" customHeight="false" outlineLevel="0" collapsed="false">
      <c r="A68" s="0" t="s">
        <v>378</v>
      </c>
      <c r="B68" s="0" t="s">
        <v>132</v>
      </c>
      <c r="C68" s="0" t="s">
        <v>218</v>
      </c>
      <c r="D68" s="0" t="s">
        <v>379</v>
      </c>
      <c r="E68" s="0" t="s">
        <v>380</v>
      </c>
    </row>
    <row r="69" customFormat="false" ht="15" hidden="false" customHeight="false" outlineLevel="0" collapsed="false">
      <c r="A69" s="0" t="s">
        <v>381</v>
      </c>
      <c r="B69" s="0" t="s">
        <v>133</v>
      </c>
      <c r="C69" s="0" t="s">
        <v>181</v>
      </c>
      <c r="D69" s="0" t="s">
        <v>382</v>
      </c>
      <c r="E69" s="0" t="s">
        <v>383</v>
      </c>
    </row>
    <row r="70" customFormat="false" ht="15" hidden="false" customHeight="false" outlineLevel="0" collapsed="false">
      <c r="A70" s="0" t="s">
        <v>384</v>
      </c>
      <c r="B70" s="0" t="s">
        <v>133</v>
      </c>
      <c r="C70" s="0" t="s">
        <v>205</v>
      </c>
      <c r="D70" s="0" t="s">
        <v>385</v>
      </c>
      <c r="E70" s="0" t="s">
        <v>386</v>
      </c>
    </row>
    <row r="71" customFormat="false" ht="15" hidden="false" customHeight="false" outlineLevel="0" collapsed="false">
      <c r="A71" s="0" t="s">
        <v>387</v>
      </c>
      <c r="B71" s="0" t="s">
        <v>133</v>
      </c>
      <c r="C71" s="0" t="s">
        <v>166</v>
      </c>
      <c r="D71" s="0" t="s">
        <v>388</v>
      </c>
      <c r="E71" s="0" t="s">
        <v>389</v>
      </c>
    </row>
    <row r="72" customFormat="false" ht="15" hidden="false" customHeight="false" outlineLevel="0" collapsed="false">
      <c r="A72" s="0" t="s">
        <v>390</v>
      </c>
      <c r="B72" s="0" t="s">
        <v>133</v>
      </c>
      <c r="C72" s="0" t="s">
        <v>195</v>
      </c>
      <c r="D72" s="0" t="s">
        <v>391</v>
      </c>
      <c r="E72" s="0" t="s">
        <v>392</v>
      </c>
    </row>
    <row r="73" customFormat="false" ht="15" hidden="false" customHeight="false" outlineLevel="0" collapsed="false">
      <c r="A73" s="0" t="s">
        <v>393</v>
      </c>
      <c r="B73" s="0" t="s">
        <v>133</v>
      </c>
      <c r="C73" s="0" t="s">
        <v>213</v>
      </c>
      <c r="D73" s="0" t="s">
        <v>394</v>
      </c>
      <c r="E73" s="0" t="s">
        <v>395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2026-09-29T08:39:13Z</dcterms:created>
  <dc:creator>openpyxl</dc:creator>
  <dc:description/>
  <dc:language>en-US</dc:language>
  <cp:lastModifiedBy/>
  <dcterms:modified xsi:type="dcterms:W3CDTF">2026-09-29T08:39:13Z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